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<sst xmlns="http://schemas.openxmlformats.org/spreadsheetml/2006/main" count="321" uniqueCount="108">
  <si>
    <t/>
  </si>
  <si>
    <t>Наименование кода</t>
  </si>
  <si>
    <t>КВСР</t>
  </si>
  <si>
    <t>КФСР</t>
  </si>
  <si>
    <t>КЦСР</t>
  </si>
  <si>
    <t>КВР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</si>
  <si>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</si>
  <si>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</si>
  <si>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</si>
  <si>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</si>
  <si>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</si>
  <si>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</si>
  <si>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</si>
  <si>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</si>
  <si>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925</t>
  </si>
  <si>
    <t>Всего</t>
  </si>
  <si>
    <t>Иные межбюджетные трансферты</t>
  </si>
  <si>
    <t>Уличное освещение</t>
  </si>
  <si>
    <t>0113</t>
  </si>
  <si>
    <t>0111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</si>
  <si>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</si>
  <si>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</si>
  <si>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</si>
  <si>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</si>
  <si>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Межбюджетные трансферты бюджетам муниципальных районов из бюджетов поселений на осуществление полномочий по формированию, исполнению бюджета поселения и контролю за исполнением данного бюджета в соответствии с заключенными соглашениями</t>
  </si>
  <si>
    <t>121</t>
  </si>
  <si>
    <t>242</t>
  </si>
  <si>
    <t>244</t>
  </si>
  <si>
    <t>870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</si>
  <si>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</si>
  <si>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</si>
  <si>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</si>
  <si>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</si>
  <si>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540</t>
  </si>
  <si>
    <t>Непрограммные направления деятельности</t>
  </si>
  <si>
    <t>Социальная политика</t>
  </si>
  <si>
    <t>1000</t>
  </si>
  <si>
    <t>Пенсионное обеспечение</t>
  </si>
  <si>
    <t>1001</t>
  </si>
  <si>
    <t>312</t>
  </si>
  <si>
    <t>Содержание улично-дорожной сети</t>
  </si>
  <si>
    <t>Реализация мероприятий по содействию занятости населения</t>
  </si>
  <si>
    <t>Межбюджетные трансферты бюджетам муниципальных районов на осуществление полномочий контрольно-счетных органов поселений в соответствии с заключенными соглашениями</t>
  </si>
  <si>
    <t>тыс.руб.</t>
  </si>
  <si>
    <t>Общегосударстенные вопросы</t>
  </si>
  <si>
    <t>Жилищное хозяйство</t>
  </si>
  <si>
    <t>0501</t>
  </si>
  <si>
    <t>Капитальный ремонт муниципального жилищного фонда</t>
  </si>
  <si>
    <t xml:space="preserve">Прочая закупка товаров, работ,услуг для государственных нужд </t>
  </si>
  <si>
    <t>Администрация сельского поселения "Мандач"</t>
  </si>
  <si>
    <t>99 0 00 03400</t>
  </si>
  <si>
    <t>99 0 00 00000</t>
  </si>
  <si>
    <t>99 0 00 02300</t>
  </si>
  <si>
    <t>99 0 00 02070</t>
  </si>
  <si>
    <t>99 0 00 02100</t>
  </si>
  <si>
    <t>99 0 00 64040</t>
  </si>
  <si>
    <t>99 0 00 63020</t>
  </si>
  <si>
    <t>99 0 00 73150</t>
  </si>
  <si>
    <t>99 0 00 51180</t>
  </si>
  <si>
    <t>99 0 00 00130</t>
  </si>
  <si>
    <t xml:space="preserve">99 0 00 00130 </t>
  </si>
  <si>
    <t>99 0 00 00100</t>
  </si>
  <si>
    <t>99 0 00 00220</t>
  </si>
  <si>
    <t>99 0 00 63010</t>
  </si>
  <si>
    <t>Ведомственная структура расходов</t>
  </si>
  <si>
    <t>Закупка товаров, работ, услуг в сфере информационно-коммуникационных технологий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</si>
  <si>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</si>
  <si>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</si>
  <si>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</si>
  <si>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</si>
  <si>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>851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</si>
  <si>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 Закона Республики Коми "Об административной ответственности в Республике Коми"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</si>
  <si>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</si>
  <si>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</si>
  <si>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</si>
  <si>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</si>
  <si>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Ассигнования </t>
  </si>
  <si>
    <t>Прочая закупка товаров, работ, услуг</t>
  </si>
  <si>
    <t>852</t>
  </si>
  <si>
    <t>Уплата прочих налогов, сборов</t>
  </si>
  <si>
    <t>99 0 00 63030</t>
  </si>
  <si>
    <t xml:space="preserve">Межбюджетные трансферты бюджету муниципального района из бюджетов поселений на осуществление полномочий, определенных статьей 26 Федерального закона от 05.04.2013 №44-ФЗ "Оконтрактной системе в сфере закупок товаров, работ, услуг для обеспечения государственных и муниципальных нужд", в соответствии с заключенными соглашениями 
</t>
  </si>
  <si>
    <t>Руководство и управление в сфере установленных функций органов местного самоуправления (центральный аппарат)</t>
  </si>
  <si>
    <t>Резервный фонд администрации муниципального образования</t>
  </si>
  <si>
    <t>Пенсионное обеспечение муниципальных служащих</t>
  </si>
  <si>
    <t>Иные пенсии, социальные доплаты к пенсиям</t>
  </si>
  <si>
    <t>99 0 00 63000</t>
  </si>
  <si>
    <t>Иные межбюджетные трансферты для решения вопросов местного значения сельских поселений</t>
  </si>
  <si>
    <t xml:space="preserve">Приложение № 7 к решению Совета сельского поселения "Мандач"  "О бюджете муниципального образования  сельского поселения «Мандач» на 2021 год плановый период 2022 и 2023 годов" от </t>
  </si>
  <si>
    <t>бюджета муниципального образования сельского поселения  "Мандач" на 2021 год</t>
  </si>
  <si>
    <t>247</t>
  </si>
  <si>
    <t>Закупка энергетических ресурсов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</si>
  <si>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</si>
  <si>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</si>
  <si>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</si>
  <si>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99 0 00 02010</t>
  </si>
  <si>
    <t>Прочие мероприятия по благоустройству поселений</t>
  </si>
  <si>
    <t>99 0 00 02330</t>
  </si>
  <si>
    <t>Обеспечение проведения выборов и референдумов</t>
  </si>
  <si>
    <t>0107</t>
  </si>
  <si>
    <t>Проведение выборов и референдумов в органы местного самоуправления</t>
  </si>
  <si>
    <t>99 0 00 00200</t>
  </si>
  <si>
    <t>880</t>
  </si>
  <si>
    <t>Специальные расходы</t>
  </si>
  <si>
    <t>Выполнение других обязательств муниципального образования</t>
  </si>
  <si>
    <t>99 0 00 00260</t>
  </si>
  <si>
    <t>853</t>
  </si>
  <si>
    <t>Уплата иных платежей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</si>
</sst>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  <numFmt numFmtId="180" formatCode="000"/>
    <numFmt numFmtId="181" formatCode="[$-FC19]d\ mmmm\ yyyy\ &quot;г.&quot;"/>
  </numFmts>
  <fonts count="45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73" fontId="8" fillId="33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4" fillId="0" borderId="0" xfId="0" applyFont="1" applyAlignment="1">
      <alignment/>
    </xf>
    <xf numFmtId="49" fontId="8" fillId="0" borderId="13" xfId="0" applyNumberFormat="1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82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 customHeight="1" outlineLevelRow="6"/>
  <cols>
    <col min="1" max="1" width="53.140625" style="0" customWidth="1"/>
    <col min="2" max="2" width="7.28125" style="0" customWidth="1"/>
    <col min="3" max="3" width="7.8515625" style="0" customWidth="1"/>
    <col min="4" max="4" width="14.8515625" style="0" customWidth="1"/>
    <col min="5" max="5" width="6.00390625" style="0" customWidth="1"/>
    <col min="6" max="6" width="15.8515625" style="0" customWidth="1"/>
    <col min="7" max="7" width="13.140625" style="0" bestFit="1" customWidth="1"/>
  </cols>
  <sheetData>
    <row r="1" spans="1:10" ht="12.75">
      <c r="A1" s="1"/>
      <c r="B1" s="30" t="s">
        <v>88</v>
      </c>
      <c r="C1" s="30"/>
      <c r="D1" s="30"/>
      <c r="E1" s="30"/>
      <c r="F1" s="30"/>
      <c r="G1" s="1"/>
      <c r="H1" s="1"/>
      <c r="I1" s="1"/>
      <c r="J1" s="1"/>
    </row>
    <row r="2" spans="1:10" ht="12.75">
      <c r="A2" s="1"/>
      <c r="B2" s="30"/>
      <c r="C2" s="30"/>
      <c r="D2" s="30"/>
      <c r="E2" s="30"/>
      <c r="F2" s="30"/>
      <c r="G2" s="1"/>
      <c r="H2" s="1"/>
      <c r="I2" s="1"/>
      <c r="J2" s="1"/>
    </row>
    <row r="3" spans="1:10" ht="14.25" customHeight="1">
      <c r="A3" s="1"/>
      <c r="B3" s="30"/>
      <c r="C3" s="30"/>
      <c r="D3" s="30"/>
      <c r="E3" s="30"/>
      <c r="F3" s="30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64" ht="15.75">
      <c r="A5" s="29" t="s">
        <v>64</v>
      </c>
      <c r="B5" s="29"/>
      <c r="C5" s="29"/>
      <c r="D5" s="29"/>
      <c r="E5" s="29"/>
      <c r="F5" s="2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15.75">
      <c r="A6" s="29" t="s">
        <v>89</v>
      </c>
      <c r="B6" s="29"/>
      <c r="C6" s="29"/>
      <c r="D6" s="29"/>
      <c r="E6" s="29"/>
      <c r="F6" s="2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75">
      <c r="A7" s="3"/>
      <c r="B7" s="3"/>
      <c r="C7" s="3"/>
      <c r="D7" s="3"/>
      <c r="E7" s="3"/>
      <c r="F7" s="3" t="s">
        <v>43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5.7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76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8.75" customHeight="1">
      <c r="A9" s="9" t="s">
        <v>49</v>
      </c>
      <c r="B9" s="10" t="s">
        <v>14</v>
      </c>
      <c r="C9" s="10"/>
      <c r="D9" s="10"/>
      <c r="E9" s="10"/>
      <c r="F9" s="11">
        <f>SUM(F10,F55,F62,F75)</f>
        <v>4599.1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5.75" outlineLevel="1">
      <c r="A10" s="12" t="s">
        <v>44</v>
      </c>
      <c r="B10" s="10" t="s">
        <v>14</v>
      </c>
      <c r="C10" s="10" t="s">
        <v>6</v>
      </c>
      <c r="D10" s="10" t="s">
        <v>0</v>
      </c>
      <c r="E10" s="10" t="s">
        <v>0</v>
      </c>
      <c r="F10" s="13">
        <f>SUM(F11,F16,F39,F43,F36)</f>
        <v>3429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26.25" customHeight="1" outlineLevel="1">
      <c r="A11" s="12" t="s">
        <v>30</v>
      </c>
      <c r="B11" s="10" t="s">
        <v>14</v>
      </c>
      <c r="C11" s="10" t="s">
        <v>31</v>
      </c>
      <c r="D11" s="10"/>
      <c r="E11" s="10"/>
      <c r="F11" s="13">
        <f>F13</f>
        <v>685.9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8" customHeight="1" outlineLevel="1">
      <c r="A12" s="12" t="s">
        <v>34</v>
      </c>
      <c r="B12" s="10" t="s">
        <v>14</v>
      </c>
      <c r="C12" s="10" t="s">
        <v>31</v>
      </c>
      <c r="D12" s="10" t="s">
        <v>51</v>
      </c>
      <c r="E12" s="10"/>
      <c r="F12" s="13">
        <f>F13</f>
        <v>685.9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.75" outlineLevel="1">
      <c r="A13" s="12" t="s">
        <v>32</v>
      </c>
      <c r="B13" s="10" t="s">
        <v>14</v>
      </c>
      <c r="C13" s="10" t="s">
        <v>31</v>
      </c>
      <c r="D13" s="10" t="s">
        <v>61</v>
      </c>
      <c r="E13" s="14"/>
      <c r="F13" s="13">
        <f>SUM(F15+F14)</f>
        <v>685.9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9.5" customHeight="1" outlineLevel="1">
      <c r="A14" s="8" t="s">
        <v>67</v>
      </c>
      <c r="B14" s="14" t="s">
        <v>14</v>
      </c>
      <c r="C14" s="14" t="s">
        <v>31</v>
      </c>
      <c r="D14" s="14" t="s">
        <v>61</v>
      </c>
      <c r="E14" s="14" t="s">
        <v>25</v>
      </c>
      <c r="F14" s="15">
        <v>526.8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38.25" outlineLevel="1">
      <c r="A15" s="8" t="s">
        <v>68</v>
      </c>
      <c r="B15" s="14" t="s">
        <v>14</v>
      </c>
      <c r="C15" s="14" t="s">
        <v>31</v>
      </c>
      <c r="D15" s="14" t="s">
        <v>61</v>
      </c>
      <c r="E15" s="14" t="s">
        <v>66</v>
      </c>
      <c r="F15" s="15">
        <v>159.1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42" customHeight="1" outlineLevel="2">
      <c r="A16" s="12" t="s">
        <v>7</v>
      </c>
      <c r="B16" s="10" t="s">
        <v>14</v>
      </c>
      <c r="C16" s="10" t="s">
        <v>8</v>
      </c>
      <c r="D16" s="10" t="s">
        <v>0</v>
      </c>
      <c r="E16" s="10" t="s">
        <v>0</v>
      </c>
      <c r="F16" s="13">
        <f>F17</f>
        <v>2467.6</v>
      </c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8" customHeight="1" outlineLevel="2">
      <c r="A17" s="12" t="s">
        <v>34</v>
      </c>
      <c r="B17" s="10" t="s">
        <v>14</v>
      </c>
      <c r="C17" s="10" t="s">
        <v>8</v>
      </c>
      <c r="D17" s="10" t="s">
        <v>51</v>
      </c>
      <c r="E17" s="10"/>
      <c r="F17" s="13">
        <f>SUM(F18,F26,F32)</f>
        <v>2467.6</v>
      </c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25.5" outlineLevel="4">
      <c r="A18" s="12" t="s">
        <v>82</v>
      </c>
      <c r="B18" s="10" t="s">
        <v>14</v>
      </c>
      <c r="C18" s="10" t="s">
        <v>8</v>
      </c>
      <c r="D18" s="10" t="s">
        <v>59</v>
      </c>
      <c r="E18" s="10" t="s">
        <v>0</v>
      </c>
      <c r="F18" s="13">
        <f>SUM(F19:F25)</f>
        <v>2355.5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5" customHeight="1" outlineLevel="6">
      <c r="A19" s="8" t="s">
        <v>67</v>
      </c>
      <c r="B19" s="14" t="s">
        <v>14</v>
      </c>
      <c r="C19" s="14" t="s">
        <v>8</v>
      </c>
      <c r="D19" s="14" t="s">
        <v>59</v>
      </c>
      <c r="E19" s="14" t="s">
        <v>25</v>
      </c>
      <c r="F19" s="15">
        <v>1355.1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38.25" outlineLevel="6">
      <c r="A20" s="8" t="s">
        <v>68</v>
      </c>
      <c r="B20" s="14" t="s">
        <v>14</v>
      </c>
      <c r="C20" s="14" t="s">
        <v>8</v>
      </c>
      <c r="D20" s="14" t="s">
        <v>59</v>
      </c>
      <c r="E20" s="14" t="s">
        <v>66</v>
      </c>
      <c r="F20" s="15">
        <v>409.3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29.25" customHeight="1" outlineLevel="6">
      <c r="A21" s="8" t="s">
        <v>65</v>
      </c>
      <c r="B21" s="14" t="s">
        <v>14</v>
      </c>
      <c r="C21" s="14" t="s">
        <v>8</v>
      </c>
      <c r="D21" s="14" t="s">
        <v>60</v>
      </c>
      <c r="E21" s="14" t="s">
        <v>26</v>
      </c>
      <c r="F21" s="15">
        <v>178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6.5" customHeight="1" outlineLevel="6">
      <c r="A22" s="8" t="s">
        <v>77</v>
      </c>
      <c r="B22" s="14" t="s">
        <v>14</v>
      </c>
      <c r="C22" s="14" t="s">
        <v>8</v>
      </c>
      <c r="D22" s="14" t="s">
        <v>59</v>
      </c>
      <c r="E22" s="14" t="s">
        <v>27</v>
      </c>
      <c r="F22" s="15">
        <v>132.6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6.5" customHeight="1" outlineLevel="6">
      <c r="A23" s="31" t="s">
        <v>91</v>
      </c>
      <c r="B23" s="14" t="s">
        <v>14</v>
      </c>
      <c r="C23" s="14" t="s">
        <v>8</v>
      </c>
      <c r="D23" s="14" t="s">
        <v>59</v>
      </c>
      <c r="E23" s="14" t="s">
        <v>90</v>
      </c>
      <c r="F23" s="15">
        <v>273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6.5" customHeight="1" outlineLevel="6">
      <c r="A24" s="8" t="s">
        <v>69</v>
      </c>
      <c r="B24" s="14" t="s">
        <v>14</v>
      </c>
      <c r="C24" s="14" t="s">
        <v>8</v>
      </c>
      <c r="D24" s="14" t="s">
        <v>59</v>
      </c>
      <c r="E24" s="14" t="s">
        <v>70</v>
      </c>
      <c r="F24" s="15">
        <v>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8.75" customHeight="1" outlineLevel="6">
      <c r="A25" s="8" t="s">
        <v>79</v>
      </c>
      <c r="B25" s="14" t="s">
        <v>14</v>
      </c>
      <c r="C25" s="14" t="s">
        <v>8</v>
      </c>
      <c r="D25" s="14" t="s">
        <v>59</v>
      </c>
      <c r="E25" s="14" t="s">
        <v>78</v>
      </c>
      <c r="F25" s="15">
        <v>6.5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30" customHeight="1" outlineLevel="6">
      <c r="A26" s="12" t="s">
        <v>21</v>
      </c>
      <c r="B26" s="10" t="s">
        <v>14</v>
      </c>
      <c r="C26" s="10" t="s">
        <v>8</v>
      </c>
      <c r="D26" s="10" t="s">
        <v>58</v>
      </c>
      <c r="E26" s="10"/>
      <c r="F26" s="13">
        <f>SUM(F27:F31)</f>
        <v>90.1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3.5" customHeight="1" outlineLevel="6">
      <c r="A27" s="8" t="s">
        <v>67</v>
      </c>
      <c r="B27" s="14" t="s">
        <v>14</v>
      </c>
      <c r="C27" s="14" t="s">
        <v>8</v>
      </c>
      <c r="D27" s="14" t="s">
        <v>58</v>
      </c>
      <c r="E27" s="14" t="s">
        <v>25</v>
      </c>
      <c r="F27" s="15">
        <v>50.5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43.5" customHeight="1" outlineLevel="6">
      <c r="A28" s="8" t="s">
        <v>68</v>
      </c>
      <c r="B28" s="14" t="s">
        <v>14</v>
      </c>
      <c r="C28" s="14" t="s">
        <v>8</v>
      </c>
      <c r="D28" s="14" t="s">
        <v>58</v>
      </c>
      <c r="E28" s="14" t="s">
        <v>66</v>
      </c>
      <c r="F28" s="15">
        <v>15.3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27.75" customHeight="1" outlineLevel="6">
      <c r="A29" s="8" t="s">
        <v>65</v>
      </c>
      <c r="B29" s="14" t="s">
        <v>14</v>
      </c>
      <c r="C29" s="14" t="s">
        <v>8</v>
      </c>
      <c r="D29" s="14" t="s">
        <v>58</v>
      </c>
      <c r="E29" s="14" t="s">
        <v>26</v>
      </c>
      <c r="F29" s="15"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21.75" customHeight="1" outlineLevel="6">
      <c r="A30" s="8" t="s">
        <v>77</v>
      </c>
      <c r="B30" s="14" t="s">
        <v>14</v>
      </c>
      <c r="C30" s="14" t="s">
        <v>8</v>
      </c>
      <c r="D30" s="14" t="s">
        <v>58</v>
      </c>
      <c r="E30" s="14" t="s">
        <v>27</v>
      </c>
      <c r="F30" s="15">
        <v>8.3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9.5" customHeight="1" outlineLevel="6">
      <c r="A31" s="31" t="s">
        <v>91</v>
      </c>
      <c r="B31" s="14" t="s">
        <v>14</v>
      </c>
      <c r="C31" s="14" t="s">
        <v>8</v>
      </c>
      <c r="D31" s="14" t="s">
        <v>58</v>
      </c>
      <c r="E31" s="14" t="s">
        <v>90</v>
      </c>
      <c r="F31" s="15">
        <v>15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95.25" customHeight="1" outlineLevel="6">
      <c r="A32" s="27" t="s">
        <v>71</v>
      </c>
      <c r="B32" s="10" t="s">
        <v>14</v>
      </c>
      <c r="C32" s="10" t="s">
        <v>8</v>
      </c>
      <c r="D32" s="16" t="s">
        <v>57</v>
      </c>
      <c r="E32" s="14"/>
      <c r="F32" s="13">
        <f>SUM(F33:F35)</f>
        <v>22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9.5" customHeight="1" outlineLevel="6">
      <c r="A33" s="8" t="s">
        <v>67</v>
      </c>
      <c r="B33" s="14" t="s">
        <v>14</v>
      </c>
      <c r="C33" s="14" t="s">
        <v>8</v>
      </c>
      <c r="D33" s="17" t="s">
        <v>57</v>
      </c>
      <c r="E33" s="14" t="s">
        <v>25</v>
      </c>
      <c r="F33" s="15">
        <v>12.3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48" customHeight="1" outlineLevel="6">
      <c r="A34" s="8" t="s">
        <v>68</v>
      </c>
      <c r="B34" s="14" t="s">
        <v>14</v>
      </c>
      <c r="C34" s="14" t="s">
        <v>8</v>
      </c>
      <c r="D34" s="17" t="s">
        <v>57</v>
      </c>
      <c r="E34" s="14" t="s">
        <v>66</v>
      </c>
      <c r="F34" s="15">
        <v>3.7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21" customHeight="1" outlineLevel="6">
      <c r="A35" s="8" t="s">
        <v>77</v>
      </c>
      <c r="B35" s="14" t="s">
        <v>14</v>
      </c>
      <c r="C35" s="14" t="s">
        <v>8</v>
      </c>
      <c r="D35" s="17" t="s">
        <v>57</v>
      </c>
      <c r="E35" s="14" t="s">
        <v>27</v>
      </c>
      <c r="F35" s="15">
        <v>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21" customHeight="1" outlineLevel="6">
      <c r="A36" s="27" t="s">
        <v>98</v>
      </c>
      <c r="B36" s="10" t="s">
        <v>14</v>
      </c>
      <c r="C36" s="10" t="s">
        <v>99</v>
      </c>
      <c r="D36" s="16"/>
      <c r="E36" s="10"/>
      <c r="F36" s="13">
        <f>F37</f>
        <v>202.8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29.25" customHeight="1" outlineLevel="6">
      <c r="A37" s="12" t="s">
        <v>100</v>
      </c>
      <c r="B37" s="10" t="s">
        <v>14</v>
      </c>
      <c r="C37" s="10" t="s">
        <v>99</v>
      </c>
      <c r="D37" s="16" t="s">
        <v>101</v>
      </c>
      <c r="E37" s="10"/>
      <c r="F37" s="13">
        <f>F38</f>
        <v>202.8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21" customHeight="1" outlineLevel="6">
      <c r="A38" s="8" t="s">
        <v>103</v>
      </c>
      <c r="B38" s="14" t="s">
        <v>14</v>
      </c>
      <c r="C38" s="14" t="s">
        <v>99</v>
      </c>
      <c r="D38" s="17" t="s">
        <v>101</v>
      </c>
      <c r="E38" s="14" t="s">
        <v>102</v>
      </c>
      <c r="F38" s="15">
        <v>202.8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5.75" outlineLevel="6">
      <c r="A39" s="12" t="s">
        <v>20</v>
      </c>
      <c r="B39" s="10" t="s">
        <v>14</v>
      </c>
      <c r="C39" s="10" t="s">
        <v>19</v>
      </c>
      <c r="D39" s="10"/>
      <c r="E39" s="10"/>
      <c r="F39" s="13">
        <f>F40</f>
        <v>8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15.75" customHeight="1" outlineLevel="6">
      <c r="A40" s="12" t="s">
        <v>34</v>
      </c>
      <c r="B40" s="10" t="s">
        <v>14</v>
      </c>
      <c r="C40" s="10" t="s">
        <v>19</v>
      </c>
      <c r="D40" s="10" t="s">
        <v>51</v>
      </c>
      <c r="E40" s="10"/>
      <c r="F40" s="13">
        <f>F41</f>
        <v>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7.25" customHeight="1" outlineLevel="6">
      <c r="A41" s="12" t="s">
        <v>83</v>
      </c>
      <c r="B41" s="10" t="s">
        <v>14</v>
      </c>
      <c r="C41" s="10" t="s">
        <v>19</v>
      </c>
      <c r="D41" s="10" t="s">
        <v>62</v>
      </c>
      <c r="E41" s="10"/>
      <c r="F41" s="13">
        <f>F42</f>
        <v>8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outlineLevel="6">
      <c r="A42" s="8" t="s">
        <v>29</v>
      </c>
      <c r="B42" s="14" t="s">
        <v>14</v>
      </c>
      <c r="C42" s="14" t="s">
        <v>19</v>
      </c>
      <c r="D42" s="14" t="s">
        <v>62</v>
      </c>
      <c r="E42" s="14" t="s">
        <v>28</v>
      </c>
      <c r="F42" s="15">
        <v>8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outlineLevel="6">
      <c r="A43" s="12" t="s">
        <v>9</v>
      </c>
      <c r="B43" s="10" t="s">
        <v>14</v>
      </c>
      <c r="C43" s="10" t="s">
        <v>18</v>
      </c>
      <c r="D43" s="14"/>
      <c r="E43" s="14"/>
      <c r="F43" s="13">
        <f>SUM(F47,F48,F52,F50,F44)</f>
        <v>64.69999999999999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21.75" customHeight="1" outlineLevel="6">
      <c r="A44" s="12" t="s">
        <v>104</v>
      </c>
      <c r="B44" s="10" t="s">
        <v>14</v>
      </c>
      <c r="C44" s="10" t="s">
        <v>18</v>
      </c>
      <c r="D44" s="33" t="s">
        <v>105</v>
      </c>
      <c r="E44" s="14"/>
      <c r="F44" s="13">
        <f>F45</f>
        <v>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outlineLevel="6">
      <c r="A45" s="8" t="s">
        <v>107</v>
      </c>
      <c r="B45" s="14" t="s">
        <v>14</v>
      </c>
      <c r="C45" s="14" t="s">
        <v>18</v>
      </c>
      <c r="D45" s="34" t="s">
        <v>105</v>
      </c>
      <c r="E45" s="14" t="s">
        <v>106</v>
      </c>
      <c r="F45" s="13">
        <v>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67.5" customHeight="1" outlineLevel="6">
      <c r="A46" s="9" t="s">
        <v>24</v>
      </c>
      <c r="B46" s="10" t="s">
        <v>14</v>
      </c>
      <c r="C46" s="10" t="s">
        <v>18</v>
      </c>
      <c r="D46" s="16" t="s">
        <v>63</v>
      </c>
      <c r="E46" s="14"/>
      <c r="F46" s="13">
        <f>F47</f>
        <v>0.3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outlineLevel="6">
      <c r="A47" s="8" t="s">
        <v>16</v>
      </c>
      <c r="B47" s="14" t="s">
        <v>14</v>
      </c>
      <c r="C47" s="14" t="s">
        <v>18</v>
      </c>
      <c r="D47" s="17" t="s">
        <v>63</v>
      </c>
      <c r="E47" s="14" t="s">
        <v>33</v>
      </c>
      <c r="F47" s="15">
        <v>0.3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52.5" customHeight="1" outlineLevel="6">
      <c r="A48" s="18" t="s">
        <v>42</v>
      </c>
      <c r="B48" s="10" t="s">
        <v>14</v>
      </c>
      <c r="C48" s="10" t="s">
        <v>18</v>
      </c>
      <c r="D48" s="16" t="s">
        <v>56</v>
      </c>
      <c r="E48" s="14"/>
      <c r="F48" s="13">
        <f>F49</f>
        <v>31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outlineLevel="6">
      <c r="A49" s="8" t="s">
        <v>16</v>
      </c>
      <c r="B49" s="14" t="s">
        <v>14</v>
      </c>
      <c r="C49" s="14" t="s">
        <v>18</v>
      </c>
      <c r="D49" s="17" t="s">
        <v>56</v>
      </c>
      <c r="E49" s="14" t="s">
        <v>33</v>
      </c>
      <c r="F49" s="15">
        <v>31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81.75" customHeight="1" outlineLevel="6">
      <c r="A50" s="28" t="s">
        <v>81</v>
      </c>
      <c r="B50" s="10" t="s">
        <v>14</v>
      </c>
      <c r="C50" s="10" t="s">
        <v>18</v>
      </c>
      <c r="D50" s="16" t="s">
        <v>80</v>
      </c>
      <c r="E50" s="10"/>
      <c r="F50" s="13">
        <f>F51</f>
        <v>1.4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outlineLevel="6">
      <c r="A51" s="8" t="s">
        <v>16</v>
      </c>
      <c r="B51" s="14" t="s">
        <v>14</v>
      </c>
      <c r="C51" s="14" t="s">
        <v>18</v>
      </c>
      <c r="D51" s="17" t="s">
        <v>80</v>
      </c>
      <c r="E51" s="14" t="s">
        <v>33</v>
      </c>
      <c r="F51" s="15">
        <v>1.4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" customHeight="1" outlineLevel="6">
      <c r="A52" s="9" t="s">
        <v>41</v>
      </c>
      <c r="B52" s="16" t="s">
        <v>14</v>
      </c>
      <c r="C52" s="16" t="s">
        <v>18</v>
      </c>
      <c r="D52" s="16" t="s">
        <v>55</v>
      </c>
      <c r="E52" s="17"/>
      <c r="F52" s="13">
        <f>SUM(F54+F53)</f>
        <v>28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" customHeight="1" outlineLevel="6">
      <c r="A53" s="19" t="s">
        <v>74</v>
      </c>
      <c r="B53" s="17" t="s">
        <v>14</v>
      </c>
      <c r="C53" s="17" t="s">
        <v>18</v>
      </c>
      <c r="D53" s="17" t="s">
        <v>55</v>
      </c>
      <c r="E53" s="17" t="s">
        <v>72</v>
      </c>
      <c r="F53" s="15">
        <v>21.5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38.25" outlineLevel="6">
      <c r="A54" s="19" t="s">
        <v>75</v>
      </c>
      <c r="B54" s="17" t="s">
        <v>14</v>
      </c>
      <c r="C54" s="17" t="s">
        <v>18</v>
      </c>
      <c r="D54" s="17" t="s">
        <v>55</v>
      </c>
      <c r="E54" s="17" t="s">
        <v>73</v>
      </c>
      <c r="F54" s="15">
        <v>6.5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25.5" outlineLevel="6">
      <c r="A55" s="12" t="s">
        <v>23</v>
      </c>
      <c r="B55" s="10" t="s">
        <v>14</v>
      </c>
      <c r="C55" s="10" t="s">
        <v>22</v>
      </c>
      <c r="D55" s="14"/>
      <c r="E55" s="14"/>
      <c r="F55" s="20">
        <f>SUM(F56)</f>
        <v>11.5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30.75" customHeight="1" outlineLevel="6">
      <c r="A56" s="12" t="s">
        <v>93</v>
      </c>
      <c r="B56" s="10" t="s">
        <v>14</v>
      </c>
      <c r="C56" s="10" t="s">
        <v>92</v>
      </c>
      <c r="D56" s="14"/>
      <c r="E56" s="14"/>
      <c r="F56" s="13">
        <f>F57+F60</f>
        <v>11.5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20.25" customHeight="1" outlineLevel="6">
      <c r="A57" s="12" t="s">
        <v>34</v>
      </c>
      <c r="B57" s="10" t="s">
        <v>14</v>
      </c>
      <c r="C57" s="10" t="s">
        <v>92</v>
      </c>
      <c r="D57" s="10" t="s">
        <v>51</v>
      </c>
      <c r="E57" s="14"/>
      <c r="F57" s="13">
        <f>F58</f>
        <v>6.5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27" customHeight="1" outlineLevel="6">
      <c r="A58" s="21" t="s">
        <v>87</v>
      </c>
      <c r="B58" s="10" t="s">
        <v>14</v>
      </c>
      <c r="C58" s="10" t="s">
        <v>92</v>
      </c>
      <c r="D58" s="10" t="s">
        <v>86</v>
      </c>
      <c r="E58" s="14"/>
      <c r="F58" s="13">
        <f>F59</f>
        <v>6.5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5" customHeight="1" outlineLevel="6">
      <c r="A59" s="8" t="s">
        <v>77</v>
      </c>
      <c r="B59" s="14" t="s">
        <v>14</v>
      </c>
      <c r="C59" s="14" t="s">
        <v>92</v>
      </c>
      <c r="D59" s="14" t="s">
        <v>86</v>
      </c>
      <c r="E59" s="14" t="s">
        <v>27</v>
      </c>
      <c r="F59" s="15">
        <v>6.5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" customHeight="1" outlineLevel="6">
      <c r="A60" s="12" t="s">
        <v>94</v>
      </c>
      <c r="B60" s="10" t="s">
        <v>14</v>
      </c>
      <c r="C60" s="10" t="s">
        <v>92</v>
      </c>
      <c r="D60" s="10" t="s">
        <v>95</v>
      </c>
      <c r="E60" s="14"/>
      <c r="F60" s="13">
        <f>F61</f>
        <v>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" customHeight="1" outlineLevel="6">
      <c r="A61" s="8" t="s">
        <v>77</v>
      </c>
      <c r="B61" s="14" t="s">
        <v>14</v>
      </c>
      <c r="C61" s="14" t="s">
        <v>92</v>
      </c>
      <c r="D61" s="14" t="s">
        <v>95</v>
      </c>
      <c r="E61" s="14" t="s">
        <v>27</v>
      </c>
      <c r="F61" s="15">
        <v>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6.5" customHeight="1" outlineLevel="6">
      <c r="A62" s="12" t="s">
        <v>10</v>
      </c>
      <c r="B62" s="10" t="s">
        <v>14</v>
      </c>
      <c r="C62" s="10" t="s">
        <v>11</v>
      </c>
      <c r="D62" s="10" t="s">
        <v>0</v>
      </c>
      <c r="E62" s="10" t="s">
        <v>0</v>
      </c>
      <c r="F62" s="20">
        <f>SUM(F63,F67)</f>
        <v>700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15.75" outlineLevel="6">
      <c r="A63" s="21" t="s">
        <v>45</v>
      </c>
      <c r="B63" s="22" t="s">
        <v>14</v>
      </c>
      <c r="C63" s="10" t="s">
        <v>46</v>
      </c>
      <c r="D63" s="10"/>
      <c r="E63" s="10"/>
      <c r="F63" s="13">
        <f>F64</f>
        <v>130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15.75" outlineLevel="6">
      <c r="A64" s="12" t="s">
        <v>34</v>
      </c>
      <c r="B64" s="22" t="s">
        <v>14</v>
      </c>
      <c r="C64" s="10" t="s">
        <v>46</v>
      </c>
      <c r="D64" s="10" t="s">
        <v>51</v>
      </c>
      <c r="E64" s="10"/>
      <c r="F64" s="13">
        <f>F65</f>
        <v>130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15.75" outlineLevel="6">
      <c r="A65" s="12" t="s">
        <v>47</v>
      </c>
      <c r="B65" s="22" t="s">
        <v>14</v>
      </c>
      <c r="C65" s="10" t="s">
        <v>46</v>
      </c>
      <c r="D65" s="10" t="s">
        <v>54</v>
      </c>
      <c r="E65" s="10"/>
      <c r="F65" s="13">
        <f>F66</f>
        <v>130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5.75" customHeight="1" outlineLevel="6">
      <c r="A66" s="8" t="s">
        <v>48</v>
      </c>
      <c r="B66" s="23" t="s">
        <v>14</v>
      </c>
      <c r="C66" s="14" t="s">
        <v>46</v>
      </c>
      <c r="D66" s="14" t="s">
        <v>54</v>
      </c>
      <c r="E66" s="14" t="s">
        <v>27</v>
      </c>
      <c r="F66" s="15">
        <v>130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15.75" outlineLevel="6">
      <c r="A67" s="12" t="s">
        <v>12</v>
      </c>
      <c r="B67" s="10" t="s">
        <v>14</v>
      </c>
      <c r="C67" s="10" t="s">
        <v>13</v>
      </c>
      <c r="D67" s="10"/>
      <c r="E67" s="14"/>
      <c r="F67" s="13">
        <f>F68+F70+F73</f>
        <v>570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5.75" outlineLevel="6">
      <c r="A68" s="21" t="s">
        <v>40</v>
      </c>
      <c r="B68" s="10" t="s">
        <v>14</v>
      </c>
      <c r="C68" s="10" t="s">
        <v>13</v>
      </c>
      <c r="D68" s="16" t="s">
        <v>53</v>
      </c>
      <c r="E68" s="14"/>
      <c r="F68" s="13">
        <f>F69</f>
        <v>288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9.5" customHeight="1" outlineLevel="6">
      <c r="A69" s="8" t="s">
        <v>77</v>
      </c>
      <c r="B69" s="14" t="s">
        <v>14</v>
      </c>
      <c r="C69" s="14" t="s">
        <v>13</v>
      </c>
      <c r="D69" s="14" t="s">
        <v>53</v>
      </c>
      <c r="E69" s="14" t="s">
        <v>27</v>
      </c>
      <c r="F69" s="15">
        <v>288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5.75" outlineLevel="3">
      <c r="A70" s="12" t="s">
        <v>17</v>
      </c>
      <c r="B70" s="10" t="s">
        <v>14</v>
      </c>
      <c r="C70" s="10" t="s">
        <v>13</v>
      </c>
      <c r="D70" s="10" t="s">
        <v>52</v>
      </c>
      <c r="E70" s="10" t="s">
        <v>0</v>
      </c>
      <c r="F70" s="13">
        <f>F72+F71</f>
        <v>281.5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5.75" outlineLevel="3">
      <c r="A71" s="8" t="s">
        <v>77</v>
      </c>
      <c r="B71" s="14" t="s">
        <v>14</v>
      </c>
      <c r="C71" s="14" t="s">
        <v>13</v>
      </c>
      <c r="D71" s="14" t="s">
        <v>52</v>
      </c>
      <c r="E71" s="14" t="s">
        <v>27</v>
      </c>
      <c r="F71" s="15">
        <v>1.5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3.5" customHeight="1" outlineLevel="3">
      <c r="A72" s="31" t="s">
        <v>91</v>
      </c>
      <c r="B72" s="14" t="s">
        <v>14</v>
      </c>
      <c r="C72" s="14" t="s">
        <v>13</v>
      </c>
      <c r="D72" s="14" t="s">
        <v>52</v>
      </c>
      <c r="E72" s="14" t="s">
        <v>90</v>
      </c>
      <c r="F72" s="15">
        <v>280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3.5" customHeight="1" outlineLevel="3">
      <c r="A73" s="32" t="s">
        <v>96</v>
      </c>
      <c r="B73" s="10" t="s">
        <v>14</v>
      </c>
      <c r="C73" s="10" t="s">
        <v>13</v>
      </c>
      <c r="D73" s="10" t="s">
        <v>97</v>
      </c>
      <c r="E73" s="14"/>
      <c r="F73" s="13">
        <f>F74</f>
        <v>0.5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3.5" customHeight="1" outlineLevel="3">
      <c r="A74" s="31" t="s">
        <v>91</v>
      </c>
      <c r="B74" s="14" t="s">
        <v>14</v>
      </c>
      <c r="C74" s="14" t="s">
        <v>13</v>
      </c>
      <c r="D74" s="14" t="s">
        <v>97</v>
      </c>
      <c r="E74" s="14" t="s">
        <v>90</v>
      </c>
      <c r="F74" s="15">
        <v>0.5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8" customHeight="1" outlineLevel="6">
      <c r="A75" s="12" t="s">
        <v>35</v>
      </c>
      <c r="B75" s="16" t="s">
        <v>14</v>
      </c>
      <c r="C75" s="16" t="s">
        <v>36</v>
      </c>
      <c r="D75" s="17"/>
      <c r="E75" s="17"/>
      <c r="F75" s="20">
        <f>F76</f>
        <v>458.6</v>
      </c>
      <c r="G75" s="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7.25" customHeight="1" outlineLevel="6">
      <c r="A76" s="12" t="s">
        <v>37</v>
      </c>
      <c r="B76" s="16" t="s">
        <v>14</v>
      </c>
      <c r="C76" s="16" t="s">
        <v>38</v>
      </c>
      <c r="D76" s="17"/>
      <c r="E76" s="17"/>
      <c r="F76" s="13">
        <f>F77</f>
        <v>458.6</v>
      </c>
      <c r="G76" s="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5" customHeight="1" outlineLevel="6">
      <c r="A77" s="12" t="s">
        <v>34</v>
      </c>
      <c r="B77" s="16" t="s">
        <v>14</v>
      </c>
      <c r="C77" s="16" t="s">
        <v>38</v>
      </c>
      <c r="D77" s="16" t="s">
        <v>51</v>
      </c>
      <c r="E77" s="17"/>
      <c r="F77" s="13">
        <f>F78</f>
        <v>458.6</v>
      </c>
      <c r="G77" s="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8" customHeight="1" outlineLevel="6">
      <c r="A78" s="12" t="s">
        <v>84</v>
      </c>
      <c r="B78" s="16" t="s">
        <v>14</v>
      </c>
      <c r="C78" s="16" t="s">
        <v>38</v>
      </c>
      <c r="D78" s="16" t="s">
        <v>50</v>
      </c>
      <c r="E78" s="16"/>
      <c r="F78" s="13">
        <f>F79</f>
        <v>458.6</v>
      </c>
      <c r="G78" s="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8" customHeight="1" outlineLevel="6">
      <c r="A79" s="8" t="s">
        <v>85</v>
      </c>
      <c r="B79" s="17" t="s">
        <v>14</v>
      </c>
      <c r="C79" s="17" t="s">
        <v>38</v>
      </c>
      <c r="D79" s="17" t="s">
        <v>50</v>
      </c>
      <c r="E79" s="17" t="s">
        <v>39</v>
      </c>
      <c r="F79" s="15">
        <v>458.6</v>
      </c>
      <c r="G79" s="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5.75">
      <c r="A80" s="24" t="s">
        <v>15</v>
      </c>
      <c r="B80" s="25"/>
      <c r="C80" s="25"/>
      <c r="D80" s="25"/>
      <c r="E80" s="25"/>
      <c r="F80" s="26">
        <f>F9</f>
        <v>4599.1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ht="42.75" customHeight="1">
      <c r="A81" s="1"/>
    </row>
    <row r="82" ht="42.75" customHeight="1">
      <c r="A82" s="1"/>
    </row>
  </sheetData>
  <sheetProtection/>
  <mergeCells count="3">
    <mergeCell ref="A6:F6"/>
    <mergeCell ref="A5:F5"/>
    <mergeCell ref="B1:F3"/>
  </mergeCells>
  <printOptions/>
  <pageMargins left="0.3937007874015748" right="0.2" top="0.39" bottom="0.3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2020-11-25T13:54:54Z</cp:lastPrinted>
  <dcterms:created xsi:type="dcterms:W3CDTF">2002-03-11T10:22:12Z</dcterms:created>
  <dcterms:modified xsi:type="dcterms:W3CDTF">2020-11-25T13:54:58Z</dcterms:modified>
  <cp:category/>
  <cp:version/>
  <cp:contentType/>
  <cp:contentStatus/>
</cp:coreProperties>
</file>