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<sst xmlns="http://schemas.openxmlformats.org/spreadsheetml/2006/main" count="290" uniqueCount="100">
  <si>
    <t/>
  </si>
  <si>
    <t>Наименование кода</t>
  </si>
  <si>
    <t>КВСР</t>
  </si>
  <si>
    <t>КФСР</t>
  </si>
  <si>
    <t>КЦСР</t>
  </si>
  <si>
    <t>КВР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</si>
  <si>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</si>
  <si>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</si>
  <si>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</si>
  <si>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</si>
  <si>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</si>
  <si>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</si>
  <si>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</si>
  <si>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</si>
  <si>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925</t>
  </si>
  <si>
    <t>Всего</t>
  </si>
  <si>
    <t>Иные межбюджетные трансферты</t>
  </si>
  <si>
    <t>Уличное освещение</t>
  </si>
  <si>
    <t>0113</t>
  </si>
  <si>
    <t>0111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</si>
  <si>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</si>
  <si>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</si>
  <si>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</si>
  <si>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121</t>
  </si>
  <si>
    <t>242</t>
  </si>
  <si>
    <t>244</t>
  </si>
  <si>
    <t>870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</si>
  <si>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</si>
  <si>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</si>
  <si>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</si>
  <si>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</si>
  <si>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540</t>
  </si>
  <si>
    <t>Непрограммные направления деятельности</t>
  </si>
  <si>
    <t>Социальная политика</t>
  </si>
  <si>
    <t>1000</t>
  </si>
  <si>
    <t>Пенсионное обеспечение</t>
  </si>
  <si>
    <t>1001</t>
  </si>
  <si>
    <t>312</t>
  </si>
  <si>
    <t>Содержание улично-дорожной сети</t>
  </si>
  <si>
    <t>Реализация мероприятий по содействию занятости населения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</si>
  <si>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</si>
  <si>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тыс.руб.</t>
  </si>
  <si>
    <t>Общегосударстенные вопросы</t>
  </si>
  <si>
    <t>Жилищное хозяйство</t>
  </si>
  <si>
    <t>0501</t>
  </si>
  <si>
    <t>Капитальный ремонт муниципального жилищного фонда</t>
  </si>
  <si>
    <t xml:space="preserve">Прочая закупка товаров, работ,услуг для государственных нужд </t>
  </si>
  <si>
    <t>Администрация сельского поселения "Мандач"</t>
  </si>
  <si>
    <t>99 0 00 03400</t>
  </si>
  <si>
    <t>99 0 00 00000</t>
  </si>
  <si>
    <t>99 0 00 02300</t>
  </si>
  <si>
    <t>99 0 00 02070</t>
  </si>
  <si>
    <t>99 0 00 02100</t>
  </si>
  <si>
    <t>99 0 00 64040</t>
  </si>
  <si>
    <t>99 0 00 63020</t>
  </si>
  <si>
    <t>99 0 00 73150</t>
  </si>
  <si>
    <t>99 0 00 51180</t>
  </si>
  <si>
    <t>99 0 00 00130</t>
  </si>
  <si>
    <t xml:space="preserve">99 0 00 00130 </t>
  </si>
  <si>
    <t>99 0 00 00100</t>
  </si>
  <si>
    <t>99 0 00 00220</t>
  </si>
  <si>
    <t>99 0 00 63010</t>
  </si>
  <si>
    <t>Ведомственная структура расходов</t>
  </si>
  <si>
    <t>Закупка товаров, работ, услуг в сфере информационно-коммуникационных технологий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</si>
  <si>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</si>
  <si>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</si>
  <si>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</si>
  <si>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</si>
  <si>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851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</si>
  <si>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</si>
  <si>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</si>
  <si>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</si>
  <si>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</si>
  <si>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</si>
  <si>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Ассигнования </t>
  </si>
  <si>
    <t>Прочая закупка товаров, работ, услуг</t>
  </si>
  <si>
    <t>852</t>
  </si>
  <si>
    <t>Уплата прочих налогов, сборов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</si>
  <si>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</si>
  <si>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</si>
  <si>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Руководство и управление в сфере установленных функций органов местного самоуправления (центральный аппарат)</t>
  </si>
  <si>
    <t>Резервный фонд администрации муниципального образования</t>
  </si>
  <si>
    <t>Пенсионное обеспечение муниципальных служащих</t>
  </si>
  <si>
    <t>Иные пенсии, социальные доплаты к пенсиям</t>
  </si>
  <si>
    <t>2022</t>
  </si>
  <si>
    <t>Условно утверждаемые (утвержденные) расходы</t>
  </si>
  <si>
    <t>9999</t>
  </si>
  <si>
    <t>99 0 00 99990</t>
  </si>
  <si>
    <t>Иные бюджетные ассигнования</t>
  </si>
  <si>
    <t>бюджета муниципального образования сельского поселения  "Мандач" на 2022-2023 годы</t>
  </si>
  <si>
    <t>2023</t>
  </si>
  <si>
    <t xml:space="preserve">Приложение № 8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</t>
  </si>
  <si>
    <t>Закупка энергетических ресурсов</t>
  </si>
  <si>
    <t>247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</si>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</sst>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000"/>
    <numFmt numFmtId="181" formatCode="[$-FC19]d\ mmmm\ yyyy\ &quot;г.&quot;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76"/>
  <sheetViews>
    <sheetView showGridLines="0" tabSelected="1" zoomScalePageLayoutView="0" workbookViewId="0" topLeftCell="A1">
      <selection activeCell="A65" sqref="A65"/>
    </sheetView>
  </sheetViews>
  <sheetFormatPr defaultColWidth="9.140625" defaultRowHeight="12.75" customHeight="1" outlineLevelRow="6"/>
  <cols>
    <col min="1" max="1" width="53.140625" style="0" customWidth="1"/>
    <col min="2" max="2" width="7.28125" style="0" customWidth="1"/>
    <col min="3" max="3" width="7.8515625" style="0" customWidth="1"/>
    <col min="4" max="4" width="13.7109375" style="0" customWidth="1"/>
    <col min="5" max="5" width="6.00390625" style="0" customWidth="1"/>
    <col min="6" max="6" width="8.28125" style="0" customWidth="1"/>
    <col min="7" max="7" width="8.8515625" style="0" customWidth="1"/>
  </cols>
  <sheetData>
    <row r="1" spans="1:10" ht="12.75">
      <c r="A1" s="1"/>
      <c r="B1" s="30" t="s">
        <v>91</v>
      </c>
      <c r="C1" s="30"/>
      <c r="D1" s="30"/>
      <c r="E1" s="30"/>
      <c r="F1" s="30"/>
      <c r="G1" s="1"/>
      <c r="H1" s="1"/>
      <c r="I1" s="1"/>
      <c r="J1" s="1"/>
    </row>
    <row r="2" spans="1:10" ht="12.75">
      <c r="A2" s="1"/>
      <c r="B2" s="30"/>
      <c r="C2" s="30"/>
      <c r="D2" s="30"/>
      <c r="E2" s="30"/>
      <c r="F2" s="30"/>
      <c r="G2" s="1"/>
      <c r="H2" s="1"/>
      <c r="I2" s="1"/>
      <c r="J2" s="1"/>
    </row>
    <row r="3" spans="1:10" ht="38.25" customHeight="1">
      <c r="A3" s="1"/>
      <c r="B3" s="30"/>
      <c r="C3" s="30"/>
      <c r="D3" s="30"/>
      <c r="E3" s="30"/>
      <c r="F3" s="30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4" ht="15.75">
      <c r="A5" s="29" t="s">
        <v>62</v>
      </c>
      <c r="B5" s="29"/>
      <c r="C5" s="29"/>
      <c r="D5" s="29"/>
      <c r="E5" s="29"/>
      <c r="F5" s="2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5.75">
      <c r="A6" s="29" t="s">
        <v>89</v>
      </c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>
      <c r="A7" s="3"/>
      <c r="B7" s="3"/>
      <c r="C7" s="3"/>
      <c r="D7" s="3"/>
      <c r="E7" s="3"/>
      <c r="F7" s="3" t="s">
        <v>41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31" t="s">
        <v>74</v>
      </c>
      <c r="G8" s="3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5.75">
      <c r="A9" s="4"/>
      <c r="B9" s="4"/>
      <c r="C9" s="4"/>
      <c r="D9" s="4"/>
      <c r="E9" s="4"/>
      <c r="F9" s="4" t="s">
        <v>84</v>
      </c>
      <c r="G9" s="27" t="s">
        <v>90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customHeight="1">
      <c r="A10" s="7" t="s">
        <v>47</v>
      </c>
      <c r="B10" s="8" t="s">
        <v>14</v>
      </c>
      <c r="C10" s="8"/>
      <c r="D10" s="8"/>
      <c r="E10" s="8"/>
      <c r="F10" s="9">
        <f>SUM(F11,F71,F56,F66,F51)</f>
        <v>2265.7</v>
      </c>
      <c r="G10" s="9">
        <f>SUM(G11,G71,G56,G66,G51)</f>
        <v>1561.1999999999998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outlineLevel="1">
      <c r="A11" s="10" t="s">
        <v>42</v>
      </c>
      <c r="B11" s="8" t="s">
        <v>14</v>
      </c>
      <c r="C11" s="8" t="s">
        <v>6</v>
      </c>
      <c r="D11" s="8" t="s">
        <v>0</v>
      </c>
      <c r="E11" s="8" t="s">
        <v>0</v>
      </c>
      <c r="F11" s="11">
        <f>SUM(F12,F17,F37,F41)</f>
        <v>1843.1</v>
      </c>
      <c r="G11" s="11">
        <f>SUM(G12,G17,G37,G41)</f>
        <v>1240.8999999999999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26.25" customHeight="1" outlineLevel="1">
      <c r="A12" s="10" t="s">
        <v>28</v>
      </c>
      <c r="B12" s="8" t="s">
        <v>14</v>
      </c>
      <c r="C12" s="8" t="s">
        <v>29</v>
      </c>
      <c r="D12" s="8"/>
      <c r="E12" s="8"/>
      <c r="F12" s="11">
        <f>F14</f>
        <v>596.2</v>
      </c>
      <c r="G12" s="11">
        <f>G14</f>
        <v>259.1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8" customHeight="1" outlineLevel="1">
      <c r="A13" s="10" t="s">
        <v>32</v>
      </c>
      <c r="B13" s="8" t="s">
        <v>14</v>
      </c>
      <c r="C13" s="8" t="s">
        <v>29</v>
      </c>
      <c r="D13" s="8" t="s">
        <v>49</v>
      </c>
      <c r="E13" s="8"/>
      <c r="F13" s="11">
        <f>F14</f>
        <v>596.2</v>
      </c>
      <c r="G13" s="11">
        <f>G14</f>
        <v>259.1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outlineLevel="1">
      <c r="A14" s="10" t="s">
        <v>30</v>
      </c>
      <c r="B14" s="8" t="s">
        <v>14</v>
      </c>
      <c r="C14" s="8" t="s">
        <v>29</v>
      </c>
      <c r="D14" s="8" t="s">
        <v>59</v>
      </c>
      <c r="E14" s="12"/>
      <c r="F14" s="11">
        <f>SUM(F16+F15)</f>
        <v>596.2</v>
      </c>
      <c r="G14" s="11">
        <f>SUM(G16+G15)</f>
        <v>259.1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9.5" customHeight="1" outlineLevel="1">
      <c r="A15" s="6" t="s">
        <v>65</v>
      </c>
      <c r="B15" s="12" t="s">
        <v>14</v>
      </c>
      <c r="C15" s="12" t="s">
        <v>29</v>
      </c>
      <c r="D15" s="12" t="s">
        <v>59</v>
      </c>
      <c r="E15" s="12" t="s">
        <v>23</v>
      </c>
      <c r="F15" s="13">
        <v>437.1</v>
      </c>
      <c r="G15" s="13">
        <v>200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38.25" outlineLevel="1">
      <c r="A16" s="6" t="s">
        <v>66</v>
      </c>
      <c r="B16" s="12" t="s">
        <v>14</v>
      </c>
      <c r="C16" s="12" t="s">
        <v>29</v>
      </c>
      <c r="D16" s="12" t="s">
        <v>59</v>
      </c>
      <c r="E16" s="12" t="s">
        <v>64</v>
      </c>
      <c r="F16" s="13">
        <v>159.1</v>
      </c>
      <c r="G16" s="13">
        <v>59.1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42" customHeight="1" outlineLevel="2">
      <c r="A17" s="10" t="s">
        <v>7</v>
      </c>
      <c r="B17" s="8" t="s">
        <v>14</v>
      </c>
      <c r="C17" s="8" t="s">
        <v>8</v>
      </c>
      <c r="D17" s="8" t="s">
        <v>0</v>
      </c>
      <c r="E17" s="8" t="s">
        <v>0</v>
      </c>
      <c r="F17" s="11">
        <f>F18</f>
        <v>1185.3</v>
      </c>
      <c r="G17" s="11">
        <f>G18</f>
        <v>920.1999999999999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8" customHeight="1" outlineLevel="2">
      <c r="A18" s="10" t="s">
        <v>32</v>
      </c>
      <c r="B18" s="8" t="s">
        <v>14</v>
      </c>
      <c r="C18" s="8" t="s">
        <v>8</v>
      </c>
      <c r="D18" s="8" t="s">
        <v>49</v>
      </c>
      <c r="E18" s="8"/>
      <c r="F18" s="11">
        <f>SUM(F19,F27,F33)</f>
        <v>1185.3</v>
      </c>
      <c r="G18" s="11">
        <f>SUM(G19,G27,G33)</f>
        <v>920.1999999999999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25.5" outlineLevel="4">
      <c r="A19" s="10" t="s">
        <v>80</v>
      </c>
      <c r="B19" s="8" t="s">
        <v>14</v>
      </c>
      <c r="C19" s="8" t="s">
        <v>8</v>
      </c>
      <c r="D19" s="8" t="s">
        <v>57</v>
      </c>
      <c r="E19" s="8" t="s">
        <v>0</v>
      </c>
      <c r="F19" s="11">
        <f>SUM(F20:F26)</f>
        <v>1072.3</v>
      </c>
      <c r="G19" s="11">
        <f>SUM(G20:G26)</f>
        <v>803.4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 outlineLevel="6">
      <c r="A20" s="6" t="s">
        <v>65</v>
      </c>
      <c r="B20" s="12" t="s">
        <v>14</v>
      </c>
      <c r="C20" s="12" t="s">
        <v>8</v>
      </c>
      <c r="D20" s="12" t="s">
        <v>57</v>
      </c>
      <c r="E20" s="12" t="s">
        <v>23</v>
      </c>
      <c r="F20" s="13">
        <v>700</v>
      </c>
      <c r="G20" s="13">
        <v>411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8.25" outlineLevel="6">
      <c r="A21" s="6" t="s">
        <v>66</v>
      </c>
      <c r="B21" s="12" t="s">
        <v>14</v>
      </c>
      <c r="C21" s="12" t="s">
        <v>8</v>
      </c>
      <c r="D21" s="12" t="s">
        <v>57</v>
      </c>
      <c r="E21" s="12" t="s">
        <v>64</v>
      </c>
      <c r="F21" s="13">
        <v>303.8</v>
      </c>
      <c r="G21" s="13">
        <v>313.9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9.25" customHeight="1" outlineLevel="6">
      <c r="A22" s="6" t="s">
        <v>63</v>
      </c>
      <c r="B22" s="12" t="s">
        <v>14</v>
      </c>
      <c r="C22" s="12" t="s">
        <v>8</v>
      </c>
      <c r="D22" s="12" t="s">
        <v>58</v>
      </c>
      <c r="E22" s="12" t="s">
        <v>24</v>
      </c>
      <c r="F22" s="13">
        <v>35</v>
      </c>
      <c r="G22" s="13">
        <v>35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6.5" customHeight="1" outlineLevel="6">
      <c r="A23" s="6" t="s">
        <v>75</v>
      </c>
      <c r="B23" s="12" t="s">
        <v>14</v>
      </c>
      <c r="C23" s="12" t="s">
        <v>8</v>
      </c>
      <c r="D23" s="12" t="s">
        <v>57</v>
      </c>
      <c r="E23" s="12" t="s">
        <v>25</v>
      </c>
      <c r="F23" s="13">
        <v>2</v>
      </c>
      <c r="G23" s="13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6.5" customHeight="1" outlineLevel="6">
      <c r="A24" s="33" t="s">
        <v>92</v>
      </c>
      <c r="B24" s="12" t="s">
        <v>14</v>
      </c>
      <c r="C24" s="12" t="s">
        <v>8</v>
      </c>
      <c r="D24" s="12" t="s">
        <v>57</v>
      </c>
      <c r="E24" s="12" t="s">
        <v>93</v>
      </c>
      <c r="F24" s="13">
        <v>30</v>
      </c>
      <c r="G24" s="13">
        <v>40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6.5" customHeight="1" outlineLevel="6">
      <c r="A25" s="6" t="s">
        <v>67</v>
      </c>
      <c r="B25" s="12" t="s">
        <v>14</v>
      </c>
      <c r="C25" s="12" t="s">
        <v>8</v>
      </c>
      <c r="D25" s="12" t="s">
        <v>57</v>
      </c>
      <c r="E25" s="12" t="s">
        <v>68</v>
      </c>
      <c r="F25" s="13">
        <v>0.5</v>
      </c>
      <c r="G25" s="13">
        <v>0.5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8.75" customHeight="1" outlineLevel="6">
      <c r="A26" s="6" t="s">
        <v>77</v>
      </c>
      <c r="B26" s="12" t="s">
        <v>14</v>
      </c>
      <c r="C26" s="12" t="s">
        <v>8</v>
      </c>
      <c r="D26" s="12" t="s">
        <v>57</v>
      </c>
      <c r="E26" s="12" t="s">
        <v>76</v>
      </c>
      <c r="F26" s="13">
        <v>1</v>
      </c>
      <c r="G26" s="13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30" customHeight="1" outlineLevel="6">
      <c r="A27" s="10" t="s">
        <v>21</v>
      </c>
      <c r="B27" s="8" t="s">
        <v>14</v>
      </c>
      <c r="C27" s="8" t="s">
        <v>8</v>
      </c>
      <c r="D27" s="8" t="s">
        <v>56</v>
      </c>
      <c r="E27" s="8"/>
      <c r="F27" s="11">
        <f>SUM(F28:F32)</f>
        <v>91</v>
      </c>
      <c r="G27" s="11">
        <f>SUM(G28:G32)</f>
        <v>94.8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3.5" customHeight="1" outlineLevel="6">
      <c r="A28" s="6" t="s">
        <v>65</v>
      </c>
      <c r="B28" s="12" t="s">
        <v>14</v>
      </c>
      <c r="C28" s="12" t="s">
        <v>8</v>
      </c>
      <c r="D28" s="12" t="s">
        <v>56</v>
      </c>
      <c r="E28" s="12" t="s">
        <v>23</v>
      </c>
      <c r="F28" s="13">
        <v>50.6</v>
      </c>
      <c r="G28" s="13">
        <v>50.6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43.5" customHeight="1" outlineLevel="6">
      <c r="A29" s="6" t="s">
        <v>66</v>
      </c>
      <c r="B29" s="12" t="s">
        <v>14</v>
      </c>
      <c r="C29" s="12" t="s">
        <v>8</v>
      </c>
      <c r="D29" s="12" t="s">
        <v>56</v>
      </c>
      <c r="E29" s="12" t="s">
        <v>64</v>
      </c>
      <c r="F29" s="13">
        <v>15.2</v>
      </c>
      <c r="G29" s="13">
        <v>15.2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27.75" customHeight="1" outlineLevel="6">
      <c r="A30" s="6" t="s">
        <v>63</v>
      </c>
      <c r="B30" s="12" t="s">
        <v>14</v>
      </c>
      <c r="C30" s="12" t="s">
        <v>8</v>
      </c>
      <c r="D30" s="12" t="s">
        <v>56</v>
      </c>
      <c r="E30" s="12" t="s">
        <v>24</v>
      </c>
      <c r="F30" s="13">
        <v>1</v>
      </c>
      <c r="G30" s="1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6.5" customHeight="1" outlineLevel="6">
      <c r="A31" s="6" t="s">
        <v>75</v>
      </c>
      <c r="B31" s="12" t="s">
        <v>14</v>
      </c>
      <c r="C31" s="12" t="s">
        <v>8</v>
      </c>
      <c r="D31" s="12" t="s">
        <v>56</v>
      </c>
      <c r="E31" s="12" t="s">
        <v>25</v>
      </c>
      <c r="F31" s="13">
        <v>9.2</v>
      </c>
      <c r="G31" s="13">
        <v>13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 outlineLevel="6">
      <c r="A32" s="33" t="s">
        <v>92</v>
      </c>
      <c r="B32" s="12" t="s">
        <v>14</v>
      </c>
      <c r="C32" s="12" t="s">
        <v>8</v>
      </c>
      <c r="D32" s="12" t="s">
        <v>56</v>
      </c>
      <c r="E32" s="12" t="s">
        <v>93</v>
      </c>
      <c r="F32" s="13">
        <v>15</v>
      </c>
      <c r="G32" s="13">
        <v>15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95.25" customHeight="1" outlineLevel="6">
      <c r="A33" s="25" t="s">
        <v>69</v>
      </c>
      <c r="B33" s="8" t="s">
        <v>14</v>
      </c>
      <c r="C33" s="8" t="s">
        <v>8</v>
      </c>
      <c r="D33" s="14" t="s">
        <v>55</v>
      </c>
      <c r="E33" s="12"/>
      <c r="F33" s="11">
        <f>SUM(F34:F36)</f>
        <v>22</v>
      </c>
      <c r="G33" s="11">
        <f>SUM(G34:G36)</f>
        <v>22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9.5" customHeight="1" outlineLevel="6">
      <c r="A34" s="6" t="s">
        <v>65</v>
      </c>
      <c r="B34" s="12" t="s">
        <v>14</v>
      </c>
      <c r="C34" s="12" t="s">
        <v>8</v>
      </c>
      <c r="D34" s="15" t="s">
        <v>55</v>
      </c>
      <c r="E34" s="12" t="s">
        <v>23</v>
      </c>
      <c r="F34" s="13">
        <v>12.3</v>
      </c>
      <c r="G34" s="13">
        <v>12.3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48" customHeight="1" outlineLevel="6">
      <c r="A35" s="6" t="s">
        <v>66</v>
      </c>
      <c r="B35" s="12" t="s">
        <v>14</v>
      </c>
      <c r="C35" s="12" t="s">
        <v>8</v>
      </c>
      <c r="D35" s="15" t="s">
        <v>55</v>
      </c>
      <c r="E35" s="12" t="s">
        <v>64</v>
      </c>
      <c r="F35" s="13">
        <v>3.7</v>
      </c>
      <c r="G35" s="13">
        <v>3.7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21" customHeight="1" outlineLevel="6">
      <c r="A36" s="6" t="s">
        <v>75</v>
      </c>
      <c r="B36" s="12" t="s">
        <v>14</v>
      </c>
      <c r="C36" s="12" t="s">
        <v>8</v>
      </c>
      <c r="D36" s="15" t="s">
        <v>55</v>
      </c>
      <c r="E36" s="12" t="s">
        <v>25</v>
      </c>
      <c r="F36" s="13">
        <v>6</v>
      </c>
      <c r="G36" s="13">
        <v>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.75" outlineLevel="6">
      <c r="A37" s="10" t="s">
        <v>20</v>
      </c>
      <c r="B37" s="8" t="s">
        <v>14</v>
      </c>
      <c r="C37" s="8" t="s">
        <v>19</v>
      </c>
      <c r="D37" s="8"/>
      <c r="E37" s="8"/>
      <c r="F37" s="11">
        <f aca="true" t="shared" si="0" ref="F37:G39">F38</f>
        <v>1</v>
      </c>
      <c r="G37" s="11">
        <f t="shared" si="0"/>
        <v>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.75" customHeight="1" outlineLevel="6">
      <c r="A38" s="10" t="s">
        <v>32</v>
      </c>
      <c r="B38" s="8" t="s">
        <v>14</v>
      </c>
      <c r="C38" s="8" t="s">
        <v>19</v>
      </c>
      <c r="D38" s="8" t="s">
        <v>49</v>
      </c>
      <c r="E38" s="8"/>
      <c r="F38" s="11">
        <f t="shared" si="0"/>
        <v>1</v>
      </c>
      <c r="G38" s="11">
        <f t="shared" si="0"/>
        <v>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7.25" customHeight="1" outlineLevel="6">
      <c r="A39" s="10" t="s">
        <v>81</v>
      </c>
      <c r="B39" s="8" t="s">
        <v>14</v>
      </c>
      <c r="C39" s="8" t="s">
        <v>19</v>
      </c>
      <c r="D39" s="8" t="s">
        <v>60</v>
      </c>
      <c r="E39" s="8"/>
      <c r="F39" s="11">
        <f t="shared" si="0"/>
        <v>1</v>
      </c>
      <c r="G39" s="11">
        <f t="shared" si="0"/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outlineLevel="6">
      <c r="A40" s="6" t="s">
        <v>27</v>
      </c>
      <c r="B40" s="12" t="s">
        <v>14</v>
      </c>
      <c r="C40" s="12" t="s">
        <v>19</v>
      </c>
      <c r="D40" s="12" t="s">
        <v>60</v>
      </c>
      <c r="E40" s="12" t="s">
        <v>26</v>
      </c>
      <c r="F40" s="13">
        <v>1</v>
      </c>
      <c r="G40" s="13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outlineLevel="6">
      <c r="A41" s="10" t="s">
        <v>9</v>
      </c>
      <c r="B41" s="8" t="s">
        <v>14</v>
      </c>
      <c r="C41" s="8" t="s">
        <v>18</v>
      </c>
      <c r="D41" s="12"/>
      <c r="E41" s="12"/>
      <c r="F41" s="11">
        <f>SUM(F43,F44,F48,F46)</f>
        <v>60.6</v>
      </c>
      <c r="G41" s="11">
        <f>SUM(G43,G44,G48,G46)</f>
        <v>60.6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67.5" customHeight="1" outlineLevel="6">
      <c r="A42" s="7" t="s">
        <v>22</v>
      </c>
      <c r="B42" s="8" t="s">
        <v>14</v>
      </c>
      <c r="C42" s="8" t="s">
        <v>18</v>
      </c>
      <c r="D42" s="14" t="s">
        <v>61</v>
      </c>
      <c r="E42" s="12"/>
      <c r="F42" s="11">
        <f>F43</f>
        <v>0.3</v>
      </c>
      <c r="G42" s="11">
        <f>G43</f>
        <v>0.3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outlineLevel="6">
      <c r="A43" s="6" t="s">
        <v>16</v>
      </c>
      <c r="B43" s="12" t="s">
        <v>14</v>
      </c>
      <c r="C43" s="12" t="s">
        <v>18</v>
      </c>
      <c r="D43" s="15" t="s">
        <v>61</v>
      </c>
      <c r="E43" s="12" t="s">
        <v>31</v>
      </c>
      <c r="F43" s="13">
        <v>0.3</v>
      </c>
      <c r="G43" s="13">
        <v>0.3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52.5" customHeight="1" outlineLevel="6">
      <c r="A44" s="16" t="s">
        <v>40</v>
      </c>
      <c r="B44" s="8" t="s">
        <v>14</v>
      </c>
      <c r="C44" s="8" t="s">
        <v>18</v>
      </c>
      <c r="D44" s="14" t="s">
        <v>54</v>
      </c>
      <c r="E44" s="12"/>
      <c r="F44" s="11">
        <f>F45</f>
        <v>31</v>
      </c>
      <c r="G44" s="11">
        <f>G45</f>
        <v>31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outlineLevel="6">
      <c r="A45" s="6" t="s">
        <v>16</v>
      </c>
      <c r="B45" s="12" t="s">
        <v>14</v>
      </c>
      <c r="C45" s="12" t="s">
        <v>18</v>
      </c>
      <c r="D45" s="15" t="s">
        <v>54</v>
      </c>
      <c r="E45" s="12" t="s">
        <v>31</v>
      </c>
      <c r="F45" s="13">
        <v>31</v>
      </c>
      <c r="G45" s="13">
        <v>31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81.75" customHeight="1" outlineLevel="6">
      <c r="A46" s="26" t="s">
        <v>79</v>
      </c>
      <c r="B46" s="8" t="s">
        <v>14</v>
      </c>
      <c r="C46" s="8" t="s">
        <v>18</v>
      </c>
      <c r="D46" s="14" t="s">
        <v>78</v>
      </c>
      <c r="E46" s="8"/>
      <c r="F46" s="11">
        <f>F47</f>
        <v>1.4</v>
      </c>
      <c r="G46" s="11">
        <f>G47</f>
        <v>1.4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outlineLevel="6">
      <c r="A47" s="6" t="s">
        <v>16</v>
      </c>
      <c r="B47" s="12" t="s">
        <v>14</v>
      </c>
      <c r="C47" s="12" t="s">
        <v>18</v>
      </c>
      <c r="D47" s="15" t="s">
        <v>78</v>
      </c>
      <c r="E47" s="12" t="s">
        <v>31</v>
      </c>
      <c r="F47" s="13">
        <v>1.4</v>
      </c>
      <c r="G47" s="13">
        <v>1.4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 outlineLevel="6">
      <c r="A48" s="7" t="s">
        <v>39</v>
      </c>
      <c r="B48" s="14" t="s">
        <v>14</v>
      </c>
      <c r="C48" s="14" t="s">
        <v>18</v>
      </c>
      <c r="D48" s="14" t="s">
        <v>53</v>
      </c>
      <c r="E48" s="15"/>
      <c r="F48" s="11">
        <f>SUM(F50+F49)</f>
        <v>27.9</v>
      </c>
      <c r="G48" s="11">
        <f>SUM(G50+G49)</f>
        <v>27.9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 outlineLevel="6">
      <c r="A49" s="17" t="s">
        <v>72</v>
      </c>
      <c r="B49" s="15" t="s">
        <v>14</v>
      </c>
      <c r="C49" s="15" t="s">
        <v>18</v>
      </c>
      <c r="D49" s="15" t="s">
        <v>53</v>
      </c>
      <c r="E49" s="15" t="s">
        <v>70</v>
      </c>
      <c r="F49" s="13">
        <v>21.4</v>
      </c>
      <c r="G49" s="13">
        <v>21.4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8.25" outlineLevel="6">
      <c r="A50" s="17" t="s">
        <v>73</v>
      </c>
      <c r="B50" s="15" t="s">
        <v>14</v>
      </c>
      <c r="C50" s="15" t="s">
        <v>18</v>
      </c>
      <c r="D50" s="15" t="s">
        <v>53</v>
      </c>
      <c r="E50" s="15" t="s">
        <v>71</v>
      </c>
      <c r="F50" s="13">
        <v>6.5</v>
      </c>
      <c r="G50" s="13">
        <v>6.5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25.5" outlineLevel="6">
      <c r="A51" s="10" t="s">
        <v>94</v>
      </c>
      <c r="B51" s="8" t="s">
        <v>14</v>
      </c>
      <c r="C51" s="8" t="s">
        <v>95</v>
      </c>
      <c r="D51" s="12"/>
      <c r="E51" s="15"/>
      <c r="F51" s="11">
        <f>F52</f>
        <v>1</v>
      </c>
      <c r="G51" s="11">
        <f>G52</f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25.5" outlineLevel="6">
      <c r="A52" s="10" t="s">
        <v>96</v>
      </c>
      <c r="B52" s="8" t="s">
        <v>14</v>
      </c>
      <c r="C52" s="8" t="s">
        <v>97</v>
      </c>
      <c r="D52" s="12"/>
      <c r="E52" s="15"/>
      <c r="F52" s="11">
        <f>F53</f>
        <v>1</v>
      </c>
      <c r="G52" s="11">
        <f>G53</f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outlineLevel="6">
      <c r="A53" s="10" t="s">
        <v>32</v>
      </c>
      <c r="B53" s="8" t="s">
        <v>14</v>
      </c>
      <c r="C53" s="8" t="s">
        <v>97</v>
      </c>
      <c r="D53" s="8" t="s">
        <v>49</v>
      </c>
      <c r="E53" s="15"/>
      <c r="F53" s="11">
        <f>F54</f>
        <v>1</v>
      </c>
      <c r="G53" s="11">
        <f>G54</f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38.25" outlineLevel="6">
      <c r="A54" s="10" t="s">
        <v>98</v>
      </c>
      <c r="B54" s="8" t="s">
        <v>14</v>
      </c>
      <c r="C54" s="8" t="s">
        <v>97</v>
      </c>
      <c r="D54" s="8" t="s">
        <v>99</v>
      </c>
      <c r="E54" s="12"/>
      <c r="F54" s="11">
        <f>F55</f>
        <v>1</v>
      </c>
      <c r="G54" s="11">
        <f>G55</f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.75" outlineLevel="6">
      <c r="A55" s="6" t="s">
        <v>75</v>
      </c>
      <c r="B55" s="12" t="s">
        <v>14</v>
      </c>
      <c r="C55" s="12" t="s">
        <v>97</v>
      </c>
      <c r="D55" s="12" t="s">
        <v>99</v>
      </c>
      <c r="E55" s="12" t="s">
        <v>25</v>
      </c>
      <c r="F55" s="13">
        <v>1</v>
      </c>
      <c r="G55" s="13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6.5" customHeight="1" outlineLevel="6">
      <c r="A56" s="10" t="s">
        <v>10</v>
      </c>
      <c r="B56" s="8" t="s">
        <v>14</v>
      </c>
      <c r="C56" s="8" t="s">
        <v>11</v>
      </c>
      <c r="D56" s="8" t="s">
        <v>0</v>
      </c>
      <c r="E56" s="8" t="s">
        <v>0</v>
      </c>
      <c r="F56" s="18">
        <f>SUM(F57,F61)</f>
        <v>210</v>
      </c>
      <c r="G56" s="18">
        <f>SUM(G57,G61)</f>
        <v>190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.75" outlineLevel="6">
      <c r="A57" s="19" t="s">
        <v>43</v>
      </c>
      <c r="B57" s="20" t="s">
        <v>14</v>
      </c>
      <c r="C57" s="8" t="s">
        <v>44</v>
      </c>
      <c r="D57" s="8"/>
      <c r="E57" s="8"/>
      <c r="F57" s="11">
        <f aca="true" t="shared" si="1" ref="F57:G59">F58</f>
        <v>130</v>
      </c>
      <c r="G57" s="11">
        <f t="shared" si="1"/>
        <v>130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.75" outlineLevel="6">
      <c r="A58" s="10" t="s">
        <v>32</v>
      </c>
      <c r="B58" s="20" t="s">
        <v>14</v>
      </c>
      <c r="C58" s="8" t="s">
        <v>44</v>
      </c>
      <c r="D58" s="8" t="s">
        <v>49</v>
      </c>
      <c r="E58" s="8"/>
      <c r="F58" s="11">
        <f t="shared" si="1"/>
        <v>130</v>
      </c>
      <c r="G58" s="11">
        <f t="shared" si="1"/>
        <v>130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.75" outlineLevel="6">
      <c r="A59" s="10" t="s">
        <v>45</v>
      </c>
      <c r="B59" s="20" t="s">
        <v>14</v>
      </c>
      <c r="C59" s="8" t="s">
        <v>44</v>
      </c>
      <c r="D59" s="8" t="s">
        <v>52</v>
      </c>
      <c r="E59" s="8"/>
      <c r="F59" s="11">
        <f t="shared" si="1"/>
        <v>130</v>
      </c>
      <c r="G59" s="11">
        <f t="shared" si="1"/>
        <v>130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.75" customHeight="1" outlineLevel="6">
      <c r="A60" s="6" t="s">
        <v>46</v>
      </c>
      <c r="B60" s="21" t="s">
        <v>14</v>
      </c>
      <c r="C60" s="12" t="s">
        <v>44</v>
      </c>
      <c r="D60" s="12" t="s">
        <v>52</v>
      </c>
      <c r="E60" s="12" t="s">
        <v>25</v>
      </c>
      <c r="F60" s="13">
        <v>130</v>
      </c>
      <c r="G60" s="13">
        <v>130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outlineLevel="6">
      <c r="A61" s="10" t="s">
        <v>12</v>
      </c>
      <c r="B61" s="8" t="s">
        <v>14</v>
      </c>
      <c r="C61" s="8" t="s">
        <v>13</v>
      </c>
      <c r="D61" s="8"/>
      <c r="E61" s="12"/>
      <c r="F61" s="11">
        <f>F62+F64</f>
        <v>80</v>
      </c>
      <c r="G61" s="11">
        <f>G62+G64</f>
        <v>60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.75" outlineLevel="6">
      <c r="A62" s="19" t="s">
        <v>38</v>
      </c>
      <c r="B62" s="8" t="s">
        <v>14</v>
      </c>
      <c r="C62" s="8" t="s">
        <v>13</v>
      </c>
      <c r="D62" s="14" t="s">
        <v>51</v>
      </c>
      <c r="E62" s="12"/>
      <c r="F62" s="11">
        <f>F63</f>
        <v>30</v>
      </c>
      <c r="G62" s="11">
        <f>G63</f>
        <v>30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9.5" customHeight="1" outlineLevel="6">
      <c r="A63" s="6" t="s">
        <v>75</v>
      </c>
      <c r="B63" s="12" t="s">
        <v>14</v>
      </c>
      <c r="C63" s="12" t="s">
        <v>13</v>
      </c>
      <c r="D63" s="12" t="s">
        <v>51</v>
      </c>
      <c r="E63" s="12" t="s">
        <v>25</v>
      </c>
      <c r="F63" s="13">
        <v>30</v>
      </c>
      <c r="G63" s="13">
        <v>30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.75" outlineLevel="3">
      <c r="A64" s="10" t="s">
        <v>17</v>
      </c>
      <c r="B64" s="8" t="s">
        <v>14</v>
      </c>
      <c r="C64" s="8" t="s">
        <v>13</v>
      </c>
      <c r="D64" s="8" t="s">
        <v>50</v>
      </c>
      <c r="E64" s="8" t="s">
        <v>0</v>
      </c>
      <c r="F64" s="11">
        <f>F65</f>
        <v>50</v>
      </c>
      <c r="G64" s="11">
        <f>G65</f>
        <v>30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7.25" customHeight="1" outlineLevel="3">
      <c r="A65" s="33" t="s">
        <v>92</v>
      </c>
      <c r="B65" s="12" t="s">
        <v>14</v>
      </c>
      <c r="C65" s="12" t="s">
        <v>13</v>
      </c>
      <c r="D65" s="12" t="s">
        <v>50</v>
      </c>
      <c r="E65" s="12" t="s">
        <v>93</v>
      </c>
      <c r="F65" s="13">
        <v>50</v>
      </c>
      <c r="G65" s="13">
        <v>30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8" customHeight="1" outlineLevel="6">
      <c r="A66" s="10" t="s">
        <v>33</v>
      </c>
      <c r="B66" s="14" t="s">
        <v>14</v>
      </c>
      <c r="C66" s="14" t="s">
        <v>34</v>
      </c>
      <c r="D66" s="15"/>
      <c r="E66" s="15"/>
      <c r="F66" s="18">
        <f aca="true" t="shared" si="2" ref="F66:G69">F67</f>
        <v>158.5</v>
      </c>
      <c r="G66" s="18">
        <f t="shared" si="2"/>
        <v>58.5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7.25" customHeight="1" outlineLevel="6">
      <c r="A67" s="10" t="s">
        <v>35</v>
      </c>
      <c r="B67" s="14" t="s">
        <v>14</v>
      </c>
      <c r="C67" s="14" t="s">
        <v>36</v>
      </c>
      <c r="D67" s="15"/>
      <c r="E67" s="15"/>
      <c r="F67" s="11">
        <f t="shared" si="2"/>
        <v>158.5</v>
      </c>
      <c r="G67" s="11">
        <f t="shared" si="2"/>
        <v>58.5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 outlineLevel="6">
      <c r="A68" s="10" t="s">
        <v>32</v>
      </c>
      <c r="B68" s="14" t="s">
        <v>14</v>
      </c>
      <c r="C68" s="14" t="s">
        <v>36</v>
      </c>
      <c r="D68" s="14" t="s">
        <v>49</v>
      </c>
      <c r="E68" s="15"/>
      <c r="F68" s="11">
        <f t="shared" si="2"/>
        <v>158.5</v>
      </c>
      <c r="G68" s="11">
        <f t="shared" si="2"/>
        <v>58.5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8" customHeight="1" outlineLevel="6">
      <c r="A69" s="10" t="s">
        <v>82</v>
      </c>
      <c r="B69" s="14" t="s">
        <v>14</v>
      </c>
      <c r="C69" s="14" t="s">
        <v>36</v>
      </c>
      <c r="D69" s="14" t="s">
        <v>48</v>
      </c>
      <c r="E69" s="14"/>
      <c r="F69" s="11">
        <f t="shared" si="2"/>
        <v>158.5</v>
      </c>
      <c r="G69" s="11">
        <f t="shared" si="2"/>
        <v>58.5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8" customHeight="1" outlineLevel="6">
      <c r="A70" s="6" t="s">
        <v>83</v>
      </c>
      <c r="B70" s="15" t="s">
        <v>14</v>
      </c>
      <c r="C70" s="15" t="s">
        <v>36</v>
      </c>
      <c r="D70" s="15" t="s">
        <v>48</v>
      </c>
      <c r="E70" s="15" t="s">
        <v>37</v>
      </c>
      <c r="F70" s="13">
        <v>158.5</v>
      </c>
      <c r="G70" s="13">
        <v>58.5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8" customHeight="1" outlineLevel="6">
      <c r="A71" s="10" t="s">
        <v>85</v>
      </c>
      <c r="B71" s="14" t="s">
        <v>14</v>
      </c>
      <c r="C71" s="8" t="s">
        <v>86</v>
      </c>
      <c r="D71" s="8"/>
      <c r="E71" s="11"/>
      <c r="F71" s="11">
        <f>F72</f>
        <v>53.1</v>
      </c>
      <c r="G71" s="11">
        <f>G72</f>
        <v>70.8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8" customHeight="1" outlineLevel="6">
      <c r="A72" s="10" t="s">
        <v>85</v>
      </c>
      <c r="B72" s="14" t="s">
        <v>14</v>
      </c>
      <c r="C72" s="8" t="s">
        <v>86</v>
      </c>
      <c r="D72" s="8" t="s">
        <v>87</v>
      </c>
      <c r="E72" s="11"/>
      <c r="F72" s="11">
        <f>F73</f>
        <v>53.1</v>
      </c>
      <c r="G72" s="11">
        <f>G73</f>
        <v>70.8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8" customHeight="1" outlineLevel="6">
      <c r="A73" s="6" t="s">
        <v>88</v>
      </c>
      <c r="B73" s="15" t="s">
        <v>14</v>
      </c>
      <c r="C73" s="12" t="s">
        <v>86</v>
      </c>
      <c r="D73" s="12" t="s">
        <v>87</v>
      </c>
      <c r="E73" s="28">
        <v>800</v>
      </c>
      <c r="F73" s="13">
        <v>53.1</v>
      </c>
      <c r="G73" s="13">
        <v>70.8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.75">
      <c r="A74" s="22" t="s">
        <v>15</v>
      </c>
      <c r="B74" s="23"/>
      <c r="C74" s="23"/>
      <c r="D74" s="23"/>
      <c r="E74" s="23"/>
      <c r="F74" s="24">
        <f>F10</f>
        <v>2265.7</v>
      </c>
      <c r="G74" s="24">
        <f>G10</f>
        <v>1561.1999999999998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ht="42.75" customHeight="1">
      <c r="A75" s="1"/>
    </row>
    <row r="76" ht="42.75" customHeight="1">
      <c r="A76" s="1"/>
    </row>
  </sheetData>
  <sheetProtection/>
  <mergeCells count="4">
    <mergeCell ref="A6:F6"/>
    <mergeCell ref="A5:F5"/>
    <mergeCell ref="B1:F3"/>
    <mergeCell ref="F8:G8"/>
  </mergeCells>
  <printOptions/>
  <pageMargins left="0.3937007874015748" right="0.2" top="0.24" bottom="0.3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2020-11-25T14:12:59Z</cp:lastPrinted>
  <dcterms:created xsi:type="dcterms:W3CDTF">2002-03-11T10:22:12Z</dcterms:created>
  <dcterms:modified xsi:type="dcterms:W3CDTF">2020-11-25T14:13:04Z</dcterms:modified>
  <cp:category/>
  <cp:version/>
  <cp:contentType/>
  <cp:contentStatus/>
</cp:coreProperties>
</file>