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75" windowWidth="15450" windowHeight="10200" activeTab="0"/>
  </bookViews>
  <sheets>
    <sheet name="Бюджет" sheetId="1" r:id="rId1"/>
  </sheets>
  <definedNames>
    <definedName name="APPT" localSheetId="0">'Бюджет'!$A$10</definedName>
    <definedName name="FIO" localSheetId="0">'Бюджет'!#REF!</definedName>
    <definedName name="SIGN" localSheetId="0">'Бюджет'!$A$10:$F$10</definedName>
  </definedNames>
  <calcPr fullCalcOnLoad="1"/>
</workbook>
</file>

<file path=xl/sharedStrings.xml><?xml version="1.0" encoding="utf-8"?>
<sst xmlns="http://schemas.openxmlformats.org/spreadsheetml/2006/main" count="259" uniqueCount="91">
  <si>
    <t/>
  </si>
  <si>
    <t>тыс. руб.</t>
  </si>
  <si>
    <t>Наименование кода</t>
  </si>
  <si>
    <t>КФСР</t>
  </si>
  <si>
    <t>КЦСР</t>
  </si>
  <si>
    <t>КВР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</si>
  <si>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</si>
  <si>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</si>
  <si>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</si>
  <si>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</si>
  <si>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Непрограммные направления деятельности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</si>
  <si>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</si>
  <si>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</si>
  <si>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</si>
  <si>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</si>
  <si>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</si>
  <si>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</si>
  <si>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</si>
  <si>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Руководство и управление в сфере установленных функций органов местного самоуправления (центральный аппарат)</t>
  </si>
  <si>
    <t>Иные бюджетные ассигнования</t>
  </si>
  <si>
    <t>800</t>
  </si>
  <si>
    <t>Другие общегосударственные вопросы</t>
  </si>
  <si>
    <t>0113</t>
  </si>
  <si>
    <t>Межбюджетные трансферты</t>
  </si>
  <si>
    <t>500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</si>
  <si>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</si>
  <si>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</si>
  <si>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</si>
  <si>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</si>
  <si>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</si>
  <si>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ЖИЛИЩНО-КОММУНАЛЬНОЕ ХОЗЯЙСТВО</t>
  </si>
  <si>
    <t>0500</t>
  </si>
  <si>
    <t>Благоустройство</t>
  </si>
  <si>
    <t>0503</t>
  </si>
  <si>
    <t>Уличное освещение</t>
  </si>
  <si>
    <t>КУЛЬТУРА, КИНЕМАТОГРАФИЯ</t>
  </si>
  <si>
    <t>0800</t>
  </si>
  <si>
    <t>Культура</t>
  </si>
  <si>
    <t>0801</t>
  </si>
  <si>
    <t>Мероприятия в сфере культуры и кинематографии</t>
  </si>
  <si>
    <t>СОЦИАЛЬНАЯ ПОЛИТИКА</t>
  </si>
  <si>
    <t>1000</t>
  </si>
  <si>
    <t>Пенсионное обеспечение</t>
  </si>
  <si>
    <t>1001</t>
  </si>
  <si>
    <t>Пенсионное обеспечение муниципальных служащих</t>
  </si>
  <si>
    <t>Социальное обеспечение и иные выплаты населению</t>
  </si>
  <si>
    <t>300</t>
  </si>
  <si>
    <t>Итого</t>
  </si>
  <si>
    <t>Содержание улично-дорожной сети</t>
  </si>
  <si>
    <t>Межбюджетные трансферты бюджетам муниципальных районов из бюджетов поселений на осуществление полномочий по формированию, исполнению бюджета поселения и контролю за исполнением данного бюджета в соответствии с заключенными соглашениями</t>
  </si>
  <si>
    <t>Межбюджетные трансферты бюджетам муниципальных районов на осуществление полномочий контрольно-счетных органов поселений в соответствии с заключенными соглашениями</t>
  </si>
  <si>
    <t>99 0 00 03400</t>
  </si>
  <si>
    <t>99 0 00 00000</t>
  </si>
  <si>
    <t>99 0 00 03130</t>
  </si>
  <si>
    <t>99 0 00 02300</t>
  </si>
  <si>
    <t>99 0 00 02070</t>
  </si>
  <si>
    <t>99 0 00 02010</t>
  </si>
  <si>
    <t>99 0 00 00100</t>
  </si>
  <si>
    <t>99 0 00 00130</t>
  </si>
  <si>
    <t>99 0 00 73150</t>
  </si>
  <si>
    <t>99 0 00 63010</t>
  </si>
  <si>
    <t>99 0 00 63020</t>
  </si>
  <si>
    <t>99 0 00 51180</t>
  </si>
  <si>
    <t>Реализация мероприятий по содействию занятости населения</t>
  </si>
  <si>
    <t>99 0 00 64040</t>
  </si>
  <si>
    <t>0501</t>
  </si>
  <si>
    <t>Жилищное хозяйство</t>
  </si>
  <si>
    <t>Поддержка жилищного хозяйства</t>
  </si>
  <si>
    <t>Субвенции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6, 7 и 8  Закона Республики Коми "Об административной ответственности в Республике Коми"</t>
  </si>
  <si>
    <t>Ассигнования</t>
  </si>
  <si>
    <t>Выполнение других обязательств муниципального образования</t>
  </si>
  <si>
    <t>99 0 00 00260</t>
  </si>
  <si>
    <t>99 0 00 02100</t>
  </si>
  <si>
    <t>99 0 00 63030</t>
  </si>
  <si>
    <t xml:space="preserve">Межбюджетные трансферты бюджету муниципального района из бюджетов поселений на осуществление полномочий, определенных статьей 26 Федерального закона от 05.04.2013 №44-ФЗ "Оконтрактной системе в сфере закупок товаров, работ, услуг для обеспечения государственных и муниципальных нужд", в соответствии с заключенными соглашениями 
</t>
  </si>
  <si>
    <t>Резервные фонды</t>
  </si>
  <si>
    <t>0111</t>
  </si>
  <si>
    <t>Резервный фонд администрации муниципального образования</t>
  </si>
  <si>
    <t>99 0 00 00220</t>
  </si>
  <si>
    <t>Прочие мероприятия по благоустройству поселений</t>
  </si>
  <si>
    <t>99 0 00 02330</t>
  </si>
  <si>
    <t>Иные межбюджетные трансферты для решения вопросов местного значения сельских поселений</t>
  </si>
  <si>
    <t>99 0 00 63000</t>
  </si>
  <si>
    <r>
      <t>Распределение бюджетных ассигнований</t>
    </r>
    <r>
      <rPr>
        <b/>
        <sz val="10"/>
        <rFont val="Times New Roman"/>
        <family val="1"/>
      </rPr>
      <t xml:space="preserve"> </t>
    </r>
    <r>
      <rPr>
        <b/>
        <sz val="12"/>
        <rFont val="Times New Roman"/>
        <family val="1"/>
      </rPr>
      <t>по разделам, подразделам, целевым статьям, группам видов расходов классификации расходов бюджетов на 2021 год</t>
    </r>
  </si>
  <si>
    <t>0310</t>
  </si>
  <si>
    <t>6,5</t>
  </si>
  <si>
    <t>Обеспечение проведения выборов и референдумов</t>
  </si>
  <si>
    <t>0107</t>
  </si>
  <si>
    <t>Проведение выборов и референдумов в органы местного самоуправления</t>
  </si>
  <si>
    <t>99 0 00 00200</t>
  </si>
  <si>
    <t>Приложение № 1  к решению Совета сельского поселения "Мандач" "О внесении изменений в Решение Совета муниципального образования сельского поселения "Мандач" "О бюджете муниципального образования  сельского поселения «Мандач» на 2021 год плановый период 2022 и 2023 годов" от 04.08.2021  №  67/8-1-170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</si>
</sst>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#,##0.00\ &quot;₽&quot;"/>
    <numFmt numFmtId="175" formatCode="0.0"/>
  </numFmts>
  <fonts count="44">
    <font>
      <sz val="10"/>
      <name val="Arial"/>
      <family val="0"/>
    </font>
    <font>
      <sz val="8.5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wrapText="1"/>
    </xf>
    <xf numFmtId="0" fontId="4" fillId="0" borderId="0" xfId="0" applyFont="1" applyFill="1" applyBorder="1" applyAlignment="1">
      <alignment horizontal="center" vertical="distributed"/>
    </xf>
    <xf numFmtId="0" fontId="7" fillId="0" borderId="0" xfId="0" applyFont="1" applyAlignment="1">
      <alignment/>
    </xf>
    <xf numFmtId="49" fontId="8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172" fontId="6" fillId="33" borderId="10" xfId="0" applyNumberFormat="1" applyFont="1" applyFill="1" applyBorder="1" applyAlignment="1">
      <alignment horizontal="right" vertical="center" wrapText="1"/>
    </xf>
    <xf numFmtId="172" fontId="6" fillId="0" borderId="10" xfId="0" applyNumberFormat="1" applyFont="1" applyFill="1" applyBorder="1" applyAlignment="1">
      <alignment horizontal="righ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72" fontId="4" fillId="33" borderId="10" xfId="0" applyNumberFormat="1" applyFont="1" applyFill="1" applyBorder="1" applyAlignment="1">
      <alignment horizontal="righ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73" fontId="6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/>
    </xf>
    <xf numFmtId="172" fontId="6" fillId="33" borderId="10" xfId="0" applyNumberFormat="1" applyFont="1" applyFill="1" applyBorder="1" applyAlignment="1">
      <alignment horizontal="right"/>
    </xf>
    <xf numFmtId="0" fontId="6" fillId="0" borderId="10" xfId="0" applyNumberFormat="1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left" vertical="center" wrapText="1"/>
    </xf>
    <xf numFmtId="175" fontId="4" fillId="0" borderId="10" xfId="0" applyNumberFormat="1" applyFont="1" applyBorder="1" applyAlignment="1">
      <alignment horizontal="right" vertical="center" wrapText="1"/>
    </xf>
    <xf numFmtId="175" fontId="6" fillId="0" borderId="10" xfId="0" applyNumberFormat="1" applyFont="1" applyBorder="1" applyAlignment="1">
      <alignment horizontal="right" vertical="center" wrapText="1"/>
    </xf>
    <xf numFmtId="49" fontId="6" fillId="0" borderId="10" xfId="0" applyNumberFormat="1" applyFont="1" applyBorder="1" applyAlignment="1">
      <alignment horizontal="right" vertical="center" wrapText="1"/>
    </xf>
    <xf numFmtId="49" fontId="4" fillId="0" borderId="10" xfId="0" applyNumberFormat="1" applyFont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distributed" wrapText="1"/>
    </xf>
    <xf numFmtId="0" fontId="4" fillId="0" borderId="0" xfId="0" applyFont="1" applyFill="1" applyBorder="1" applyAlignment="1">
      <alignment horizontal="left" vertical="distributed"/>
    </xf>
    <xf numFmtId="0" fontId="5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73"/>
  <sheetViews>
    <sheetView showGridLines="0" tabSelected="1" workbookViewId="0" topLeftCell="A32">
      <selection activeCell="E61" sqref="E61"/>
    </sheetView>
  </sheetViews>
  <sheetFormatPr defaultColWidth="9.140625" defaultRowHeight="12.75" customHeight="1" outlineLevelRow="5"/>
  <cols>
    <col min="1" max="1" width="56.140625" style="0" customWidth="1"/>
    <col min="2" max="2" width="7.421875" style="0" customWidth="1"/>
    <col min="3" max="3" width="12.8515625" style="0" customWidth="1"/>
    <col min="4" max="4" width="5.421875" style="0" customWidth="1"/>
    <col min="5" max="5" width="15.421875" style="7" customWidth="1"/>
    <col min="6" max="6" width="13.140625" style="0" bestFit="1" customWidth="1"/>
  </cols>
  <sheetData>
    <row r="1" spans="1:5" ht="104.25" customHeight="1">
      <c r="A1" s="3" t="s">
        <v>0</v>
      </c>
      <c r="B1" s="32" t="s">
        <v>90</v>
      </c>
      <c r="C1" s="33"/>
      <c r="D1" s="33"/>
      <c r="E1" s="33"/>
    </row>
    <row r="2" spans="1:5" ht="13.5" customHeight="1">
      <c r="A2" s="3"/>
      <c r="B2" s="4"/>
      <c r="C2" s="4"/>
      <c r="D2" s="4"/>
      <c r="E2" s="4"/>
    </row>
    <row r="3" spans="1:5" ht="30.75" customHeight="1">
      <c r="A3" s="34" t="s">
        <v>83</v>
      </c>
      <c r="B3" s="34"/>
      <c r="C3" s="34"/>
      <c r="D3" s="34"/>
      <c r="E3" s="34"/>
    </row>
    <row r="4" spans="2:6" ht="12.75">
      <c r="B4" s="2"/>
      <c r="C4" s="2"/>
      <c r="D4" s="2"/>
      <c r="E4" s="2" t="s">
        <v>1</v>
      </c>
      <c r="F4" s="2"/>
    </row>
    <row r="5" spans="1:5" ht="23.25" customHeight="1">
      <c r="A5" s="6" t="s">
        <v>2</v>
      </c>
      <c r="B5" s="6" t="s">
        <v>3</v>
      </c>
      <c r="C5" s="6" t="s">
        <v>4</v>
      </c>
      <c r="D5" s="6" t="s">
        <v>5</v>
      </c>
      <c r="E5" s="6" t="s">
        <v>69</v>
      </c>
    </row>
    <row r="6" spans="1:5" ht="17.25" customHeight="1">
      <c r="A6" s="8" t="s">
        <v>6</v>
      </c>
      <c r="B6" s="9" t="s">
        <v>7</v>
      </c>
      <c r="C6" s="9" t="s">
        <v>0</v>
      </c>
      <c r="D6" s="9" t="s">
        <v>0</v>
      </c>
      <c r="E6" s="10">
        <f>SUM(E7,E11,E30,E26,E23)</f>
        <v>3795.1</v>
      </c>
    </row>
    <row r="7" spans="1:5" ht="27.75" customHeight="1" outlineLevel="1">
      <c r="A7" s="8" t="s">
        <v>8</v>
      </c>
      <c r="B7" s="9" t="s">
        <v>9</v>
      </c>
      <c r="C7" s="9" t="s">
        <v>0</v>
      </c>
      <c r="D7" s="9" t="s">
        <v>0</v>
      </c>
      <c r="E7" s="11">
        <f>E8</f>
        <v>685.9</v>
      </c>
    </row>
    <row r="8" spans="1:5" ht="18" customHeight="1" outlineLevel="2">
      <c r="A8" s="8" t="s">
        <v>10</v>
      </c>
      <c r="B8" s="9" t="s">
        <v>9</v>
      </c>
      <c r="C8" s="9" t="s">
        <v>52</v>
      </c>
      <c r="D8" s="9" t="s">
        <v>0</v>
      </c>
      <c r="E8" s="10">
        <f>E9</f>
        <v>685.9</v>
      </c>
    </row>
    <row r="9" spans="1:5" ht="12.75" outlineLevel="3">
      <c r="A9" s="8" t="s">
        <v>11</v>
      </c>
      <c r="B9" s="9" t="s">
        <v>9</v>
      </c>
      <c r="C9" s="9" t="s">
        <v>57</v>
      </c>
      <c r="D9" s="9" t="s">
        <v>0</v>
      </c>
      <c r="E9" s="10">
        <f>SUM(E10:E10)</f>
        <v>685.9</v>
      </c>
    </row>
    <row r="10" spans="1:5" ht="52.5" customHeight="1" outlineLevel="5">
      <c r="A10" s="12" t="s">
        <v>12</v>
      </c>
      <c r="B10" s="13" t="s">
        <v>9</v>
      </c>
      <c r="C10" s="13" t="s">
        <v>57</v>
      </c>
      <c r="D10" s="13" t="s">
        <v>13</v>
      </c>
      <c r="E10" s="14">
        <v>685.9</v>
      </c>
    </row>
    <row r="11" spans="1:5" ht="42" customHeight="1" outlineLevel="1">
      <c r="A11" s="8" t="s">
        <v>16</v>
      </c>
      <c r="B11" s="9" t="s">
        <v>17</v>
      </c>
      <c r="C11" s="9" t="s">
        <v>0</v>
      </c>
      <c r="D11" s="9" t="s">
        <v>0</v>
      </c>
      <c r="E11" s="11">
        <f>E12</f>
        <v>2789.7999999999997</v>
      </c>
    </row>
    <row r="12" spans="1:5" ht="15.75" customHeight="1" outlineLevel="2">
      <c r="A12" s="8" t="s">
        <v>10</v>
      </c>
      <c r="B12" s="9" t="s">
        <v>17</v>
      </c>
      <c r="C12" s="9" t="s">
        <v>52</v>
      </c>
      <c r="D12" s="9" t="s">
        <v>0</v>
      </c>
      <c r="E12" s="10">
        <f>SUM(E13,E17,E20)</f>
        <v>2789.7999999999997</v>
      </c>
    </row>
    <row r="13" spans="1:5" ht="27.75" customHeight="1" outlineLevel="3">
      <c r="A13" s="8" t="s">
        <v>18</v>
      </c>
      <c r="B13" s="9" t="s">
        <v>17</v>
      </c>
      <c r="C13" s="9" t="s">
        <v>58</v>
      </c>
      <c r="D13" s="9" t="s">
        <v>0</v>
      </c>
      <c r="E13" s="11">
        <f>SUM(E14:E16)</f>
        <v>2677.7</v>
      </c>
    </row>
    <row r="14" spans="1:5" ht="51" customHeight="1" outlineLevel="5">
      <c r="A14" s="12" t="s">
        <v>12</v>
      </c>
      <c r="B14" s="13" t="s">
        <v>17</v>
      </c>
      <c r="C14" s="13" t="s">
        <v>58</v>
      </c>
      <c r="D14" s="13" t="s">
        <v>13</v>
      </c>
      <c r="E14" s="14">
        <v>1476.4</v>
      </c>
    </row>
    <row r="15" spans="1:5" ht="28.5" customHeight="1" outlineLevel="5">
      <c r="A15" s="12" t="s">
        <v>14</v>
      </c>
      <c r="B15" s="13" t="s">
        <v>17</v>
      </c>
      <c r="C15" s="13" t="s">
        <v>58</v>
      </c>
      <c r="D15" s="13" t="s">
        <v>15</v>
      </c>
      <c r="E15" s="14">
        <v>1193.8</v>
      </c>
    </row>
    <row r="16" spans="1:5" ht="16.5" customHeight="1" outlineLevel="5">
      <c r="A16" s="12" t="s">
        <v>19</v>
      </c>
      <c r="B16" s="13" t="s">
        <v>17</v>
      </c>
      <c r="C16" s="13" t="s">
        <v>58</v>
      </c>
      <c r="D16" s="13" t="s">
        <v>20</v>
      </c>
      <c r="E16" s="14">
        <v>7.5</v>
      </c>
    </row>
    <row r="17" spans="1:5" ht="25.5" outlineLevel="5">
      <c r="A17" s="8" t="s">
        <v>25</v>
      </c>
      <c r="B17" s="9" t="s">
        <v>17</v>
      </c>
      <c r="C17" s="9" t="s">
        <v>62</v>
      </c>
      <c r="D17" s="9"/>
      <c r="E17" s="11">
        <f>SUM(E18+E19)</f>
        <v>90.1</v>
      </c>
    </row>
    <row r="18" spans="1:5" ht="53.25" customHeight="1" outlineLevel="5">
      <c r="A18" s="12" t="s">
        <v>12</v>
      </c>
      <c r="B18" s="13" t="s">
        <v>17</v>
      </c>
      <c r="C18" s="13" t="s">
        <v>62</v>
      </c>
      <c r="D18" s="13" t="s">
        <v>13</v>
      </c>
      <c r="E18" s="14">
        <v>65.8</v>
      </c>
    </row>
    <row r="19" spans="1:5" ht="27.75" customHeight="1" outlineLevel="5">
      <c r="A19" s="12" t="s">
        <v>14</v>
      </c>
      <c r="B19" s="13" t="s">
        <v>17</v>
      </c>
      <c r="C19" s="13" t="s">
        <v>62</v>
      </c>
      <c r="D19" s="13" t="s">
        <v>15</v>
      </c>
      <c r="E19" s="14">
        <v>24.3</v>
      </c>
    </row>
    <row r="20" spans="1:5" ht="93" customHeight="1" outlineLevel="3">
      <c r="A20" s="16" t="s">
        <v>68</v>
      </c>
      <c r="B20" s="9" t="s">
        <v>17</v>
      </c>
      <c r="C20" s="15" t="s">
        <v>59</v>
      </c>
      <c r="D20" s="9" t="s">
        <v>0</v>
      </c>
      <c r="E20" s="11">
        <f>SUM(E21:E22)</f>
        <v>22</v>
      </c>
    </row>
    <row r="21" spans="1:5" ht="55.5" customHeight="1" outlineLevel="5">
      <c r="A21" s="17" t="s">
        <v>12</v>
      </c>
      <c r="B21" s="13" t="s">
        <v>17</v>
      </c>
      <c r="C21" s="18" t="s">
        <v>59</v>
      </c>
      <c r="D21" s="13" t="s">
        <v>13</v>
      </c>
      <c r="E21" s="14">
        <v>16</v>
      </c>
    </row>
    <row r="22" spans="1:5" ht="33.75" customHeight="1" outlineLevel="5">
      <c r="A22" s="12" t="s">
        <v>14</v>
      </c>
      <c r="B22" s="13" t="s">
        <v>17</v>
      </c>
      <c r="C22" s="18" t="s">
        <v>59</v>
      </c>
      <c r="D22" s="13" t="s">
        <v>15</v>
      </c>
      <c r="E22" s="14">
        <v>6</v>
      </c>
    </row>
    <row r="23" spans="1:5" ht="15" customHeight="1" outlineLevel="5">
      <c r="A23" s="16" t="s">
        <v>86</v>
      </c>
      <c r="B23" s="9" t="s">
        <v>87</v>
      </c>
      <c r="C23" s="15"/>
      <c r="D23" s="9"/>
      <c r="E23" s="10">
        <f>E24</f>
        <v>202.8</v>
      </c>
    </row>
    <row r="24" spans="1:5" ht="30.75" customHeight="1" outlineLevel="5">
      <c r="A24" s="8" t="s">
        <v>88</v>
      </c>
      <c r="B24" s="9" t="s">
        <v>87</v>
      </c>
      <c r="C24" s="15" t="s">
        <v>89</v>
      </c>
      <c r="D24" s="9"/>
      <c r="E24" s="10">
        <f>E25</f>
        <v>202.8</v>
      </c>
    </row>
    <row r="25" spans="1:5" ht="19.5" customHeight="1" outlineLevel="5">
      <c r="A25" s="12" t="s">
        <v>19</v>
      </c>
      <c r="B25" s="13" t="s">
        <v>87</v>
      </c>
      <c r="C25" s="18" t="s">
        <v>89</v>
      </c>
      <c r="D25" s="13" t="s">
        <v>20</v>
      </c>
      <c r="E25" s="14">
        <v>202.8</v>
      </c>
    </row>
    <row r="26" spans="1:5" ht="18.75" customHeight="1" outlineLevel="5">
      <c r="A26" s="19" t="s">
        <v>75</v>
      </c>
      <c r="B26" s="15" t="s">
        <v>76</v>
      </c>
      <c r="C26" s="15" t="s">
        <v>0</v>
      </c>
      <c r="D26" s="15" t="s">
        <v>0</v>
      </c>
      <c r="E26" s="11">
        <f>E27</f>
        <v>8</v>
      </c>
    </row>
    <row r="27" spans="1:5" ht="15" customHeight="1" outlineLevel="5">
      <c r="A27" s="19" t="s">
        <v>10</v>
      </c>
      <c r="B27" s="15" t="s">
        <v>76</v>
      </c>
      <c r="C27" s="15" t="s">
        <v>52</v>
      </c>
      <c r="D27" s="15" t="s">
        <v>0</v>
      </c>
      <c r="E27" s="11">
        <f>E28</f>
        <v>8</v>
      </c>
    </row>
    <row r="28" spans="1:5" ht="16.5" customHeight="1" outlineLevel="5">
      <c r="A28" s="19" t="s">
        <v>77</v>
      </c>
      <c r="B28" s="15" t="s">
        <v>76</v>
      </c>
      <c r="C28" s="15" t="s">
        <v>78</v>
      </c>
      <c r="D28" s="15" t="s">
        <v>0</v>
      </c>
      <c r="E28" s="11">
        <f>E29</f>
        <v>8</v>
      </c>
    </row>
    <row r="29" spans="1:5" ht="17.25" customHeight="1" outlineLevel="5">
      <c r="A29" s="12" t="s">
        <v>19</v>
      </c>
      <c r="B29" s="13" t="s">
        <v>76</v>
      </c>
      <c r="C29" s="13" t="s">
        <v>78</v>
      </c>
      <c r="D29" s="13" t="s">
        <v>20</v>
      </c>
      <c r="E29" s="14">
        <v>8</v>
      </c>
    </row>
    <row r="30" spans="1:5" ht="19.5" customHeight="1" outlineLevel="1">
      <c r="A30" s="20" t="s">
        <v>21</v>
      </c>
      <c r="B30" s="21" t="s">
        <v>22</v>
      </c>
      <c r="C30" s="21" t="s">
        <v>0</v>
      </c>
      <c r="D30" s="21" t="s">
        <v>0</v>
      </c>
      <c r="E30" s="10">
        <f>SUM(E40,E36,E34,E31,E38)</f>
        <v>108.6</v>
      </c>
    </row>
    <row r="31" spans="1:5" ht="19.5" customHeight="1" outlineLevel="1">
      <c r="A31" s="8" t="s">
        <v>70</v>
      </c>
      <c r="B31" s="9" t="s">
        <v>22</v>
      </c>
      <c r="C31" s="9" t="s">
        <v>71</v>
      </c>
      <c r="D31" s="9"/>
      <c r="E31" s="10">
        <f>E33+E32</f>
        <v>48</v>
      </c>
    </row>
    <row r="32" spans="1:5" ht="30.75" customHeight="1" outlineLevel="1">
      <c r="A32" s="12" t="s">
        <v>14</v>
      </c>
      <c r="B32" s="13" t="s">
        <v>22</v>
      </c>
      <c r="C32" s="13" t="s">
        <v>71</v>
      </c>
      <c r="D32" s="13" t="s">
        <v>15</v>
      </c>
      <c r="E32" s="14">
        <v>44</v>
      </c>
    </row>
    <row r="33" spans="1:5" ht="19.5" customHeight="1" outlineLevel="1">
      <c r="A33" s="12" t="s">
        <v>19</v>
      </c>
      <c r="B33" s="13" t="s">
        <v>22</v>
      </c>
      <c r="C33" s="13" t="s">
        <v>71</v>
      </c>
      <c r="D33" s="13" t="s">
        <v>20</v>
      </c>
      <c r="E33" s="14">
        <v>4</v>
      </c>
    </row>
    <row r="34" spans="1:5" ht="64.5" customHeight="1" outlineLevel="3">
      <c r="A34" s="19" t="s">
        <v>49</v>
      </c>
      <c r="B34" s="9" t="s">
        <v>22</v>
      </c>
      <c r="C34" s="15" t="s">
        <v>60</v>
      </c>
      <c r="D34" s="9" t="s">
        <v>0</v>
      </c>
      <c r="E34" s="11">
        <f>E35</f>
        <v>0.3</v>
      </c>
    </row>
    <row r="35" spans="1:5" ht="12.75" outlineLevel="5">
      <c r="A35" s="12" t="s">
        <v>23</v>
      </c>
      <c r="B35" s="13" t="s">
        <v>22</v>
      </c>
      <c r="C35" s="18" t="s">
        <v>60</v>
      </c>
      <c r="D35" s="13" t="s">
        <v>24</v>
      </c>
      <c r="E35" s="14">
        <v>0.3</v>
      </c>
    </row>
    <row r="36" spans="1:5" ht="40.5" customHeight="1" outlineLevel="3">
      <c r="A36" s="20" t="s">
        <v>50</v>
      </c>
      <c r="B36" s="21" t="s">
        <v>22</v>
      </c>
      <c r="C36" s="21" t="s">
        <v>61</v>
      </c>
      <c r="D36" s="21" t="s">
        <v>0</v>
      </c>
      <c r="E36" s="11">
        <f>E37</f>
        <v>31</v>
      </c>
    </row>
    <row r="37" spans="1:5" ht="12.75" outlineLevel="5">
      <c r="A37" s="12" t="s">
        <v>23</v>
      </c>
      <c r="B37" s="13" t="s">
        <v>22</v>
      </c>
      <c r="C37" s="18" t="s">
        <v>61</v>
      </c>
      <c r="D37" s="13" t="s">
        <v>24</v>
      </c>
      <c r="E37" s="14">
        <v>31</v>
      </c>
    </row>
    <row r="38" spans="1:5" ht="78.75" customHeight="1" outlineLevel="5">
      <c r="A38" s="26" t="s">
        <v>74</v>
      </c>
      <c r="B38" s="9" t="s">
        <v>22</v>
      </c>
      <c r="C38" s="15" t="s">
        <v>73</v>
      </c>
      <c r="D38" s="9"/>
      <c r="E38" s="10">
        <f>E39</f>
        <v>1.4</v>
      </c>
    </row>
    <row r="39" spans="1:5" ht="12.75" outlineLevel="5">
      <c r="A39" s="12" t="s">
        <v>23</v>
      </c>
      <c r="B39" s="13" t="s">
        <v>22</v>
      </c>
      <c r="C39" s="18" t="s">
        <v>73</v>
      </c>
      <c r="D39" s="13" t="s">
        <v>24</v>
      </c>
      <c r="E39" s="14">
        <v>1.4</v>
      </c>
    </row>
    <row r="40" spans="1:5" ht="12.75" outlineLevel="5">
      <c r="A40" s="19" t="s">
        <v>63</v>
      </c>
      <c r="B40" s="9" t="s">
        <v>22</v>
      </c>
      <c r="C40" s="15" t="s">
        <v>64</v>
      </c>
      <c r="D40" s="9"/>
      <c r="E40" s="11">
        <f>SUM(E41)</f>
        <v>27.9</v>
      </c>
    </row>
    <row r="41" spans="1:5" ht="54.75" customHeight="1" outlineLevel="5">
      <c r="A41" s="12" t="s">
        <v>12</v>
      </c>
      <c r="B41" s="13" t="s">
        <v>22</v>
      </c>
      <c r="C41" s="18" t="s">
        <v>64</v>
      </c>
      <c r="D41" s="13" t="s">
        <v>13</v>
      </c>
      <c r="E41" s="14">
        <v>27.9</v>
      </c>
    </row>
    <row r="42" spans="1:5" ht="30" customHeight="1">
      <c r="A42" s="8" t="s">
        <v>26</v>
      </c>
      <c r="B42" s="9" t="s">
        <v>27</v>
      </c>
      <c r="C42" s="9" t="s">
        <v>0</v>
      </c>
      <c r="D42" s="9" t="s">
        <v>0</v>
      </c>
      <c r="E42" s="11">
        <f>SUM(E43)</f>
        <v>31.5</v>
      </c>
    </row>
    <row r="43" spans="1:5" ht="30" customHeight="1" outlineLevel="1">
      <c r="A43" s="8" t="s">
        <v>28</v>
      </c>
      <c r="B43" s="9" t="s">
        <v>84</v>
      </c>
      <c r="C43" s="9" t="s">
        <v>0</v>
      </c>
      <c r="D43" s="9" t="s">
        <v>0</v>
      </c>
      <c r="E43" s="10">
        <f>E44</f>
        <v>31.5</v>
      </c>
    </row>
    <row r="44" spans="1:5" ht="18.75" customHeight="1" outlineLevel="2">
      <c r="A44" s="8" t="s">
        <v>10</v>
      </c>
      <c r="B44" s="9" t="s">
        <v>84</v>
      </c>
      <c r="C44" s="9" t="s">
        <v>52</v>
      </c>
      <c r="D44" s="9" t="s">
        <v>0</v>
      </c>
      <c r="E44" s="10">
        <f>E45+E47</f>
        <v>31.5</v>
      </c>
    </row>
    <row r="45" spans="1:5" ht="40.5" customHeight="1" outlineLevel="3">
      <c r="A45" s="8" t="s">
        <v>29</v>
      </c>
      <c r="B45" s="9" t="s">
        <v>84</v>
      </c>
      <c r="C45" s="9" t="s">
        <v>56</v>
      </c>
      <c r="D45" s="9" t="s">
        <v>0</v>
      </c>
      <c r="E45" s="10">
        <f>E46</f>
        <v>25</v>
      </c>
    </row>
    <row r="46" spans="1:5" ht="28.5" customHeight="1" outlineLevel="5">
      <c r="A46" s="12" t="s">
        <v>14</v>
      </c>
      <c r="B46" s="13" t="s">
        <v>84</v>
      </c>
      <c r="C46" s="13" t="s">
        <v>56</v>
      </c>
      <c r="D46" s="13" t="s">
        <v>15</v>
      </c>
      <c r="E46" s="14">
        <v>25</v>
      </c>
    </row>
    <row r="47" spans="1:5" ht="28.5" customHeight="1" outlineLevel="5">
      <c r="A47" s="8" t="s">
        <v>81</v>
      </c>
      <c r="B47" s="9" t="s">
        <v>84</v>
      </c>
      <c r="C47" s="9" t="s">
        <v>82</v>
      </c>
      <c r="D47" s="9"/>
      <c r="E47" s="30" t="s">
        <v>85</v>
      </c>
    </row>
    <row r="48" spans="1:5" ht="28.5" customHeight="1" outlineLevel="5">
      <c r="A48" s="12" t="s">
        <v>14</v>
      </c>
      <c r="B48" s="13" t="s">
        <v>84</v>
      </c>
      <c r="C48" s="13" t="s">
        <v>82</v>
      </c>
      <c r="D48" s="13" t="s">
        <v>15</v>
      </c>
      <c r="E48" s="31" t="s">
        <v>85</v>
      </c>
    </row>
    <row r="49" spans="1:5" ht="15.75" customHeight="1">
      <c r="A49" s="8" t="s">
        <v>30</v>
      </c>
      <c r="B49" s="9" t="s">
        <v>31</v>
      </c>
      <c r="C49" s="9" t="s">
        <v>0</v>
      </c>
      <c r="D49" s="9" t="s">
        <v>0</v>
      </c>
      <c r="E49" s="11">
        <f>SUM(E50,E53)</f>
        <v>909.4000000000001</v>
      </c>
    </row>
    <row r="50" spans="1:5" ht="16.5" customHeight="1">
      <c r="A50" s="22" t="s">
        <v>66</v>
      </c>
      <c r="B50" s="9" t="s">
        <v>65</v>
      </c>
      <c r="C50" s="9"/>
      <c r="D50" s="9"/>
      <c r="E50" s="10">
        <f>SUM(E51)</f>
        <v>160.3</v>
      </c>
    </row>
    <row r="51" spans="1:5" ht="15" customHeight="1">
      <c r="A51" s="22" t="s">
        <v>67</v>
      </c>
      <c r="B51" s="9" t="s">
        <v>65</v>
      </c>
      <c r="C51" s="9" t="s">
        <v>52</v>
      </c>
      <c r="D51" s="9"/>
      <c r="E51" s="10">
        <f>SUM(E52)</f>
        <v>160.3</v>
      </c>
    </row>
    <row r="52" spans="1:5" ht="29.25" customHeight="1">
      <c r="A52" s="12" t="s">
        <v>14</v>
      </c>
      <c r="B52" s="13" t="s">
        <v>65</v>
      </c>
      <c r="C52" s="13" t="s">
        <v>72</v>
      </c>
      <c r="D52" s="13" t="s">
        <v>15</v>
      </c>
      <c r="E52" s="14">
        <v>160.3</v>
      </c>
    </row>
    <row r="53" spans="1:5" ht="12.75" outlineLevel="1">
      <c r="A53" s="8" t="s">
        <v>32</v>
      </c>
      <c r="B53" s="9" t="s">
        <v>33</v>
      </c>
      <c r="C53" s="9" t="s">
        <v>0</v>
      </c>
      <c r="D53" s="9" t="s">
        <v>0</v>
      </c>
      <c r="E53" s="10">
        <f>E54</f>
        <v>749.1</v>
      </c>
    </row>
    <row r="54" spans="1:5" ht="15" customHeight="1" outlineLevel="2">
      <c r="A54" s="8" t="s">
        <v>10</v>
      </c>
      <c r="B54" s="9" t="s">
        <v>33</v>
      </c>
      <c r="C54" s="9" t="s">
        <v>52</v>
      </c>
      <c r="D54" s="9" t="s">
        <v>0</v>
      </c>
      <c r="E54" s="10">
        <f>SUM(E55,E57,E59)</f>
        <v>749.1</v>
      </c>
    </row>
    <row r="55" spans="1:5" ht="12.75" outlineLevel="2">
      <c r="A55" s="22" t="s">
        <v>48</v>
      </c>
      <c r="B55" s="9" t="s">
        <v>33</v>
      </c>
      <c r="C55" s="15" t="s">
        <v>55</v>
      </c>
      <c r="D55" s="9"/>
      <c r="E55" s="10">
        <f>SUM(E56)</f>
        <v>338</v>
      </c>
    </row>
    <row r="56" spans="1:5" ht="27" customHeight="1" outlineLevel="2">
      <c r="A56" s="12" t="s">
        <v>14</v>
      </c>
      <c r="B56" s="13" t="s">
        <v>33</v>
      </c>
      <c r="C56" s="18" t="s">
        <v>55</v>
      </c>
      <c r="D56" s="13" t="s">
        <v>15</v>
      </c>
      <c r="E56" s="14">
        <v>338</v>
      </c>
    </row>
    <row r="57" spans="1:5" ht="18.75" customHeight="1" outlineLevel="2">
      <c r="A57" s="8" t="s">
        <v>34</v>
      </c>
      <c r="B57" s="9" t="s">
        <v>33</v>
      </c>
      <c r="C57" s="9" t="s">
        <v>54</v>
      </c>
      <c r="D57" s="9" t="s">
        <v>0</v>
      </c>
      <c r="E57" s="10">
        <f>E58</f>
        <v>282.5</v>
      </c>
    </row>
    <row r="58" spans="1:5" ht="27" customHeight="1" outlineLevel="2">
      <c r="A58" s="12" t="s">
        <v>14</v>
      </c>
      <c r="B58" s="13" t="s">
        <v>33</v>
      </c>
      <c r="C58" s="13" t="s">
        <v>54</v>
      </c>
      <c r="D58" s="13" t="s">
        <v>15</v>
      </c>
      <c r="E58" s="14">
        <v>282.5</v>
      </c>
    </row>
    <row r="59" spans="1:5" ht="15.75" customHeight="1" outlineLevel="2">
      <c r="A59" s="27" t="s">
        <v>79</v>
      </c>
      <c r="B59" s="9" t="s">
        <v>33</v>
      </c>
      <c r="C59" s="9" t="s">
        <v>80</v>
      </c>
      <c r="E59" s="29">
        <f>E60</f>
        <v>128.6</v>
      </c>
    </row>
    <row r="60" spans="1:5" ht="27" customHeight="1" outlineLevel="2">
      <c r="A60" s="12" t="s">
        <v>14</v>
      </c>
      <c r="B60" s="13" t="s">
        <v>33</v>
      </c>
      <c r="C60" s="13" t="s">
        <v>80</v>
      </c>
      <c r="D60" s="13" t="s">
        <v>15</v>
      </c>
      <c r="E60" s="28">
        <v>128.6</v>
      </c>
    </row>
    <row r="61" spans="1:5" ht="12.75">
      <c r="A61" s="8" t="s">
        <v>35</v>
      </c>
      <c r="B61" s="9" t="s">
        <v>36</v>
      </c>
      <c r="C61" s="9" t="s">
        <v>0</v>
      </c>
      <c r="D61" s="9" t="s">
        <v>0</v>
      </c>
      <c r="E61" s="11">
        <f>E62</f>
        <v>70</v>
      </c>
    </row>
    <row r="62" spans="1:5" ht="12.75" outlineLevel="1">
      <c r="A62" s="8" t="s">
        <v>37</v>
      </c>
      <c r="B62" s="9" t="s">
        <v>38</v>
      </c>
      <c r="C62" s="9" t="s">
        <v>0</v>
      </c>
      <c r="D62" s="9" t="s">
        <v>0</v>
      </c>
      <c r="E62" s="10">
        <f>E63</f>
        <v>70</v>
      </c>
    </row>
    <row r="63" spans="1:5" ht="16.5" customHeight="1" outlineLevel="2">
      <c r="A63" s="8" t="s">
        <v>10</v>
      </c>
      <c r="B63" s="9" t="s">
        <v>38</v>
      </c>
      <c r="C63" s="9" t="s">
        <v>52</v>
      </c>
      <c r="D63" s="9" t="s">
        <v>0</v>
      </c>
      <c r="E63" s="10">
        <f>E64</f>
        <v>70</v>
      </c>
    </row>
    <row r="64" spans="1:5" ht="15.75" customHeight="1" outlineLevel="3">
      <c r="A64" s="8" t="s">
        <v>39</v>
      </c>
      <c r="B64" s="9" t="s">
        <v>38</v>
      </c>
      <c r="C64" s="15" t="s">
        <v>53</v>
      </c>
      <c r="D64" s="9" t="s">
        <v>0</v>
      </c>
      <c r="E64" s="10">
        <f>E65</f>
        <v>70</v>
      </c>
    </row>
    <row r="65" spans="1:5" ht="26.25" customHeight="1" outlineLevel="5">
      <c r="A65" s="12" t="s">
        <v>14</v>
      </c>
      <c r="B65" s="13" t="s">
        <v>38</v>
      </c>
      <c r="C65" s="18" t="s">
        <v>53</v>
      </c>
      <c r="D65" s="13" t="s">
        <v>15</v>
      </c>
      <c r="E65" s="14">
        <v>70</v>
      </c>
    </row>
    <row r="66" spans="1:5" ht="12.75">
      <c r="A66" s="8" t="s">
        <v>40</v>
      </c>
      <c r="B66" s="9" t="s">
        <v>41</v>
      </c>
      <c r="C66" s="9" t="s">
        <v>0</v>
      </c>
      <c r="D66" s="9" t="s">
        <v>0</v>
      </c>
      <c r="E66" s="11">
        <f>E67</f>
        <v>458.6</v>
      </c>
    </row>
    <row r="67" spans="1:5" ht="12.75" outlineLevel="1">
      <c r="A67" s="8" t="s">
        <v>42</v>
      </c>
      <c r="B67" s="9" t="s">
        <v>43</v>
      </c>
      <c r="C67" s="9" t="s">
        <v>0</v>
      </c>
      <c r="D67" s="9" t="s">
        <v>0</v>
      </c>
      <c r="E67" s="10">
        <f>E68</f>
        <v>458.6</v>
      </c>
    </row>
    <row r="68" spans="1:5" ht="15.75" customHeight="1" outlineLevel="2">
      <c r="A68" s="8" t="s">
        <v>10</v>
      </c>
      <c r="B68" s="9" t="s">
        <v>43</v>
      </c>
      <c r="C68" s="9" t="s">
        <v>52</v>
      </c>
      <c r="D68" s="9" t="s">
        <v>0</v>
      </c>
      <c r="E68" s="10">
        <f>E69</f>
        <v>458.6</v>
      </c>
    </row>
    <row r="69" spans="1:5" ht="16.5" customHeight="1" outlineLevel="3">
      <c r="A69" s="8" t="s">
        <v>44</v>
      </c>
      <c r="B69" s="9" t="s">
        <v>43</v>
      </c>
      <c r="C69" s="9" t="s">
        <v>51</v>
      </c>
      <c r="D69" s="9" t="s">
        <v>0</v>
      </c>
      <c r="E69" s="10">
        <f>E70</f>
        <v>458.6</v>
      </c>
    </row>
    <row r="70" spans="1:5" ht="18.75" customHeight="1" outlineLevel="5">
      <c r="A70" s="12" t="s">
        <v>45</v>
      </c>
      <c r="B70" s="13" t="s">
        <v>43</v>
      </c>
      <c r="C70" s="13" t="s">
        <v>51</v>
      </c>
      <c r="D70" s="13" t="s">
        <v>46</v>
      </c>
      <c r="E70" s="14">
        <v>458.6</v>
      </c>
    </row>
    <row r="71" spans="1:5" s="5" customFormat="1" ht="12.75">
      <c r="A71" s="23" t="s">
        <v>47</v>
      </c>
      <c r="B71" s="24"/>
      <c r="C71" s="24"/>
      <c r="D71" s="24"/>
      <c r="E71" s="25">
        <f>SUM(E6,E42,E49,E61,E66)</f>
        <v>5264.6</v>
      </c>
    </row>
    <row r="72" ht="42.75" customHeight="1">
      <c r="A72" s="1"/>
    </row>
    <row r="73" ht="42.75" customHeight="1">
      <c r="A73" s="1"/>
    </row>
  </sheetData>
  <sheetProtection/>
  <mergeCells count="2">
    <mergeCell ref="B1:E1"/>
    <mergeCell ref="A3:E3"/>
  </mergeCells>
  <printOptions/>
  <pageMargins left="0.55" right="0.2" top="0.34" bottom="0.25" header="0.26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USER</cp:lastModifiedBy>
  <cp:lastPrinted>2021-08-04T12:16:39Z</cp:lastPrinted>
  <dcterms:created xsi:type="dcterms:W3CDTF">2002-03-11T10:22:12Z</dcterms:created>
  <dcterms:modified xsi:type="dcterms:W3CDTF">2021-08-04T12:16:43Z</dcterms:modified>
  <cp:category/>
  <cp:version/>
  <cp:contentType/>
  <cp:contentStatus/>
</cp:coreProperties>
</file>